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0730" windowHeight="11160" tabRatio="894" activeTab="2"/>
  </bookViews>
  <sheets>
    <sheet name="мужчины" sheetId="1" r:id="rId1"/>
    <sheet name="женщины" sheetId="5" r:id="rId2"/>
    <sheet name="команды" sheetId="6" r:id="rId3"/>
    <sheet name="инструкция" sheetId="2" r:id="rId4"/>
    <sheet name="контроль" sheetId="8" r:id="rId5"/>
    <sheet name="финиш" sheetId="9" r:id="rId6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2" i="6"/>
  <c r="E64"/>
  <c r="E84"/>
  <c r="E76"/>
  <c r="E88"/>
  <c r="E44"/>
  <c r="E68"/>
  <c r="E48"/>
  <c r="E60"/>
  <c r="E80"/>
  <c r="E28"/>
  <c r="E40"/>
  <c r="E92"/>
  <c r="E32"/>
  <c r="E36"/>
  <c r="E72"/>
  <c r="E56"/>
  <c r="S56" i="5"/>
  <c r="T56" s="1"/>
  <c r="U56" s="1"/>
  <c r="S31"/>
  <c r="T31" s="1"/>
  <c r="U31" s="1"/>
  <c r="S30"/>
  <c r="T30" s="1"/>
  <c r="U30" s="1"/>
  <c r="E24" i="6"/>
  <c r="S35" i="1"/>
  <c r="T35" s="1"/>
  <c r="U35" s="1"/>
  <c r="S16"/>
  <c r="T16" s="1"/>
  <c r="U16" s="1"/>
  <c r="S34"/>
  <c r="S51"/>
  <c r="T51" s="1"/>
  <c r="U51" s="1"/>
  <c r="S40"/>
  <c r="T40" s="1"/>
  <c r="U40" s="1"/>
  <c r="E16" i="6"/>
  <c r="E20"/>
  <c r="S26" i="5"/>
  <c r="T26" s="1"/>
  <c r="U26" s="1"/>
  <c r="S45" i="1"/>
  <c r="T45" s="1"/>
  <c r="U45" s="1"/>
  <c r="S43" i="5"/>
  <c r="T43" s="1"/>
  <c r="U43" s="1"/>
  <c r="S15" l="1"/>
  <c r="T15" s="1"/>
  <c r="S44" i="1"/>
  <c r="T44" s="1"/>
  <c r="S42"/>
  <c r="S49" i="5"/>
  <c r="T49" s="1"/>
  <c r="S51"/>
  <c r="T51" s="1"/>
  <c r="S20"/>
  <c r="T20" s="1"/>
  <c r="S22"/>
  <c r="T22" s="1"/>
  <c r="S50"/>
  <c r="T50" s="1"/>
  <c r="S18"/>
  <c r="T18" s="1"/>
  <c r="S53"/>
  <c r="S41"/>
  <c r="T41" s="1"/>
  <c r="S46"/>
  <c r="T46" s="1"/>
  <c r="S28"/>
  <c r="T28" s="1"/>
  <c r="S36"/>
  <c r="T36" s="1"/>
  <c r="S34"/>
  <c r="T34" s="1"/>
  <c r="S27"/>
  <c r="T27" s="1"/>
  <c r="S29"/>
  <c r="T29" s="1"/>
  <c r="S48"/>
  <c r="T48" s="1"/>
  <c r="S37"/>
  <c r="T37" s="1"/>
  <c r="S25"/>
  <c r="T25" s="1"/>
  <c r="S17"/>
  <c r="T17" s="1"/>
  <c r="S17" i="1"/>
  <c r="T17" s="1"/>
  <c r="S14"/>
  <c r="T14" s="1"/>
  <c r="S18"/>
  <c r="T18" s="1"/>
  <c r="S37"/>
  <c r="T37" s="1"/>
  <c r="U37" s="1"/>
  <c r="S50"/>
  <c r="T50" s="1"/>
  <c r="S46"/>
  <c r="T46" s="1"/>
  <c r="S30"/>
  <c r="T30" s="1"/>
  <c r="S32"/>
  <c r="T32" s="1"/>
  <c r="S21"/>
  <c r="S33"/>
  <c r="T34" s="1"/>
  <c r="S31"/>
  <c r="T31" s="1"/>
  <c r="S36"/>
  <c r="T36" s="1"/>
  <c r="T33" l="1"/>
  <c r="U33" s="1"/>
  <c r="T52" i="5"/>
  <c r="U52" s="1"/>
  <c r="U15"/>
  <c r="W56" s="1"/>
  <c r="U20"/>
  <c r="U31" i="1"/>
  <c r="U18"/>
  <c r="U34"/>
  <c r="U30"/>
  <c r="U46"/>
  <c r="U44"/>
  <c r="U32"/>
  <c r="U14"/>
  <c r="U17"/>
  <c r="U36"/>
  <c r="U50"/>
  <c r="U22" i="5"/>
  <c r="U27"/>
  <c r="U28"/>
  <c r="U37"/>
  <c r="U29"/>
  <c r="U36"/>
  <c r="U46"/>
  <c r="U49"/>
  <c r="U17"/>
  <c r="U34"/>
  <c r="U48"/>
  <c r="U41"/>
  <c r="U51"/>
  <c r="U25"/>
  <c r="U50"/>
  <c r="U18"/>
  <c r="S35"/>
  <c r="T35" s="1"/>
  <c r="S47"/>
  <c r="T47" s="1"/>
  <c r="S40"/>
  <c r="T40" s="1"/>
  <c r="S33"/>
  <c r="T33" s="1"/>
  <c r="S32"/>
  <c r="T32" s="1"/>
  <c r="S16"/>
  <c r="T16" s="1"/>
  <c r="S54"/>
  <c r="T54" s="1"/>
  <c r="S44"/>
  <c r="T44" s="1"/>
  <c r="S55"/>
  <c r="T55" s="1"/>
  <c r="S19"/>
  <c r="T19" s="1"/>
  <c r="S52"/>
  <c r="T53" s="1"/>
  <c r="S24"/>
  <c r="T24" s="1"/>
  <c r="S45"/>
  <c r="T45" s="1"/>
  <c r="S23"/>
  <c r="T23" s="1"/>
  <c r="S39"/>
  <c r="T39" s="1"/>
  <c r="S21"/>
  <c r="T21" s="1"/>
  <c r="S42"/>
  <c r="T42" s="1"/>
  <c r="S38"/>
  <c r="T38" s="1"/>
  <c r="S38" i="1"/>
  <c r="T38" s="1"/>
  <c r="S19"/>
  <c r="T19" s="1"/>
  <c r="S52"/>
  <c r="T52" s="1"/>
  <c r="S29"/>
  <c r="T29" s="1"/>
  <c r="S28"/>
  <c r="T28" s="1"/>
  <c r="S49"/>
  <c r="T49" s="1"/>
  <c r="S41"/>
  <c r="T42" s="1"/>
  <c r="S15"/>
  <c r="T15" s="1"/>
  <c r="S24"/>
  <c r="T24" s="1"/>
  <c r="S39"/>
  <c r="T39" s="1"/>
  <c r="S22"/>
  <c r="T21" s="1"/>
  <c r="S25"/>
  <c r="T25" s="1"/>
  <c r="S47"/>
  <c r="T47" s="1"/>
  <c r="S43"/>
  <c r="T43" s="1"/>
  <c r="S23"/>
  <c r="T23" s="1"/>
  <c r="S20"/>
  <c r="T20" s="1"/>
  <c r="S26"/>
  <c r="T26" s="1"/>
  <c r="S53"/>
  <c r="T53" s="1"/>
  <c r="S27"/>
  <c r="T27" s="1"/>
  <c r="S48"/>
  <c r="T48" s="1"/>
  <c r="T41" l="1"/>
  <c r="U41" s="1"/>
  <c r="T22"/>
  <c r="U22" s="1"/>
  <c r="U53"/>
  <c r="U20"/>
  <c r="U43"/>
  <c r="U25"/>
  <c r="U39"/>
  <c r="U29"/>
  <c r="U19"/>
  <c r="U24" i="5"/>
  <c r="U53"/>
  <c r="U55"/>
  <c r="U16"/>
  <c r="U33"/>
  <c r="W40" i="1" l="1"/>
  <c r="W51"/>
  <c r="W49"/>
  <c r="W50"/>
  <c r="W53"/>
  <c r="U21"/>
  <c r="U24"/>
  <c r="U35" i="5"/>
  <c r="U44"/>
  <c r="U49" i="1"/>
  <c r="U23"/>
  <c r="U47" i="5"/>
  <c r="U19"/>
  <c r="U47" i="1"/>
  <c r="U42"/>
  <c r="U32" i="5"/>
  <c r="U40"/>
  <c r="U38" i="1"/>
  <c r="U15"/>
  <c r="U26"/>
  <c r="U52"/>
  <c r="W52" s="1"/>
  <c r="U54" i="5"/>
  <c r="U45"/>
  <c r="U28" i="1"/>
  <c r="U42" i="5"/>
  <c r="U48" i="1"/>
  <c r="W53" i="5" l="1"/>
  <c r="W54"/>
  <c r="W55"/>
  <c r="W14" i="1"/>
  <c r="W34"/>
  <c r="W38"/>
  <c r="W44"/>
  <c r="W35"/>
  <c r="W41"/>
  <c r="W42"/>
  <c r="W46"/>
  <c r="W45"/>
  <c r="W37"/>
  <c r="W47"/>
  <c r="W48"/>
  <c r="W43"/>
  <c r="W36"/>
  <c r="W21"/>
  <c r="W29"/>
  <c r="W28"/>
  <c r="W20"/>
  <c r="W17"/>
  <c r="W25"/>
  <c r="W33"/>
  <c r="W16"/>
  <c r="W18"/>
  <c r="W22"/>
  <c r="W26"/>
  <c r="W30"/>
  <c r="W24"/>
  <c r="W32"/>
  <c r="W19"/>
  <c r="W23"/>
  <c r="W31"/>
  <c r="U23" i="5"/>
  <c r="U38"/>
  <c r="U21"/>
  <c r="U39"/>
  <c r="U27" i="1"/>
  <c r="W15" s="1"/>
  <c r="W27" l="1"/>
  <c r="W33" i="5"/>
  <c r="W43"/>
  <c r="W39" i="1"/>
  <c r="W45" i="5"/>
  <c r="W49"/>
  <c r="W44"/>
  <c r="W51"/>
  <c r="W48"/>
  <c r="W36"/>
  <c r="W40"/>
  <c r="W37"/>
  <c r="W52"/>
  <c r="W47"/>
  <c r="W42"/>
  <c r="W34"/>
  <c r="W50"/>
  <c r="W46"/>
  <c r="W38"/>
  <c r="W41"/>
  <c r="W35"/>
  <c r="W39"/>
  <c r="W32"/>
  <c r="W30"/>
  <c r="W28"/>
  <c r="W26"/>
  <c r="W23"/>
  <c r="W21"/>
  <c r="W18"/>
  <c r="W16"/>
  <c r="W17"/>
  <c r="W31"/>
  <c r="W29"/>
  <c r="W27"/>
  <c r="W25"/>
  <c r="W24"/>
  <c r="W22"/>
  <c r="W20"/>
  <c r="W19"/>
  <c r="W15"/>
</calcChain>
</file>

<file path=xl/sharedStrings.xml><?xml version="1.0" encoding="utf-8"?>
<sst xmlns="http://schemas.openxmlformats.org/spreadsheetml/2006/main" count="386" uniqueCount="167">
  <si>
    <t>ПРОТОКОЛ СОРЕВНОВАНИЙ</t>
  </si>
  <si>
    <t>в дисциплине СЕВЕРНАЯ ХОДЬБА, код ВРВС 0840291811Л</t>
  </si>
  <si>
    <t>группа участников МУЖЧИНЫ</t>
  </si>
  <si>
    <t>класс дистанции: 1, протяжённость дистанции: 2 км</t>
  </si>
  <si>
    <t>квалификационный ранг дистанции: 0</t>
  </si>
  <si>
    <t>Фамилия Имя</t>
  </si>
  <si>
    <t>Команда</t>
  </si>
  <si>
    <t>Старт</t>
  </si>
  <si>
    <t>Финиш</t>
  </si>
  <si>
    <t>Время прохождения дистанции</t>
  </si>
  <si>
    <t>Штраф</t>
  </si>
  <si>
    <t>Результат</t>
  </si>
  <si>
    <t>Место</t>
  </si>
  <si>
    <t>% от результата победителя</t>
  </si>
  <si>
    <t>Выполненный норматив</t>
  </si>
  <si>
    <t>Ш1</t>
  </si>
  <si>
    <t>Ш2</t>
  </si>
  <si>
    <t>Ш3</t>
  </si>
  <si>
    <t>Ш4</t>
  </si>
  <si>
    <t>Ш5</t>
  </si>
  <si>
    <t>Ш6</t>
  </si>
  <si>
    <t>Ш7</t>
  </si>
  <si>
    <t>Ш8</t>
  </si>
  <si>
    <t>Ш9</t>
  </si>
  <si>
    <t>Ш10</t>
  </si>
  <si>
    <t>Главный судья</t>
  </si>
  <si>
    <t>ФИО, судейская категория, регион</t>
  </si>
  <si>
    <t>Главный секретарь</t>
  </si>
  <si>
    <t>Спорт. звание/разряд</t>
  </si>
  <si>
    <t>Год рожд.</t>
  </si>
  <si>
    <t>Старт. номер</t>
  </si>
  <si>
    <t>группа участников ЖЕНЩИНЫ</t>
  </si>
  <si>
    <t>КОМАНДНЫЙ ЗАЧЁТ</t>
  </si>
  <si>
    <t>Количество очков</t>
  </si>
  <si>
    <t>Сумма очков</t>
  </si>
  <si>
    <t>Участник</t>
  </si>
  <si>
    <t xml:space="preserve">Главный секретарь  </t>
  </si>
  <si>
    <t xml:space="preserve">Главный судья          </t>
  </si>
  <si>
    <t>В столбцах "Старт" и "Финиш" записываете время в формате ЧЧ:ММ:СС, время прохождения считается автоматически</t>
  </si>
  <si>
    <t>Сортируете таблицу от столбца A до столбца U по столбцу "Результат" по возрастанию</t>
  </si>
  <si>
    <t>Сортируте лист "команды" вручную</t>
  </si>
  <si>
    <t>В командный зачёт идёт не более 5 лучших результатов у мужчин и женщин!</t>
  </si>
  <si>
    <t>Вместо текста, выделенного жёлтым фоном, вписываете свои данные, фон убираете</t>
  </si>
  <si>
    <t>Если ранг соревнований 0, то победителям у мужчин и женщин записываете в столбце "Выполненный норматив" значение "III", если &gt;0, то считаете и записываете разряды в соответствии с ЕВСК</t>
  </si>
  <si>
    <t>На листах "мужчины" и "женщины" группируете столбцы второго уровня, печатаете и подписываете все листы, подписи не должны быть на отдельном листе!</t>
  </si>
  <si>
    <t>Сканируете протоколы с подписями в PDF (в один файл)</t>
  </si>
  <si>
    <t>В таблицы на листах "мужчины и женщины" добавляете или убираете нужное число строк</t>
  </si>
  <si>
    <t>Переносите имена и места участников на лист "команды" (при необходимости добавляете или убираете строки), записываете очки в соответствии с таблицей из Положения, сумма очков считается автоматически</t>
  </si>
  <si>
    <t>#</t>
  </si>
  <si>
    <t>Судья</t>
  </si>
  <si>
    <t>Сумма штрафных баллов</t>
  </si>
  <si>
    <t>Если среди участников есть разрядники по спортивному туризму, то в  столбце "Спорт.звание/разряд" записываете их разряды (МС, КМС, I, II, III), если разрядники попали в первые 6 участников, то после финиша считаете ранг соревнований в соответсвии с ЕВСК</t>
  </si>
  <si>
    <t>В столбцах Ш1-Ш10 записываете штрафные баллы (если точек контроля 5, то Ш1-Ш5), сумма штрафных баллов, штраф и результат считаются автоматически</t>
  </si>
  <si>
    <t>Файлы PDF и XLSX называете по имени региона, отправляете на info@dobrofiz.ru</t>
  </si>
  <si>
    <t>Рудаков Александр</t>
  </si>
  <si>
    <t>Мячина Татьяна</t>
  </si>
  <si>
    <t>Гладышев Александр</t>
  </si>
  <si>
    <t>Прокофьев Иван</t>
  </si>
  <si>
    <t>Никульчева Екатерина</t>
  </si>
  <si>
    <t>Фролов Дмитрий</t>
  </si>
  <si>
    <t>Папин Игорь</t>
  </si>
  <si>
    <t>Попсуй Сергей</t>
  </si>
  <si>
    <t>Коробов Сергей</t>
  </si>
  <si>
    <t>Путилина Наталья</t>
  </si>
  <si>
    <t>Ледовских Елена</t>
  </si>
  <si>
    <t>Долгошеев Евгений</t>
  </si>
  <si>
    <t>Горина Людмила</t>
  </si>
  <si>
    <t>Леликов Игорь</t>
  </si>
  <si>
    <t>Кузнецова Татьяна</t>
  </si>
  <si>
    <t>ФОК "Новолипецкий"</t>
  </si>
  <si>
    <t>ФОК  "Новолипецкий"</t>
  </si>
  <si>
    <t>Очки</t>
  </si>
  <si>
    <t>Номер</t>
  </si>
  <si>
    <t>Стриканов Илья Юрьевич</t>
  </si>
  <si>
    <t>Бойко Ольга Юрьевна</t>
  </si>
  <si>
    <t>Тихомирова Анастасия</t>
  </si>
  <si>
    <t>Кирин Андрей</t>
  </si>
  <si>
    <t>Орлова Анна</t>
  </si>
  <si>
    <t>Шелепугина Лариса</t>
  </si>
  <si>
    <t>ДУЭК</t>
  </si>
  <si>
    <t>Дырдин Евгений</t>
  </si>
  <si>
    <t>Сталеплавильное производство</t>
  </si>
  <si>
    <t>Ситников Дмитрий</t>
  </si>
  <si>
    <t>Воробьева Мария</t>
  </si>
  <si>
    <t>Калаева Надежда</t>
  </si>
  <si>
    <t>Бак Андрей</t>
  </si>
  <si>
    <t>ЦЭлС</t>
  </si>
  <si>
    <t>Терешин Евгений</t>
  </si>
  <si>
    <t>Зайцева Анна</t>
  </si>
  <si>
    <t>Ткаченко Илья</t>
  </si>
  <si>
    <t>Кислородный цех</t>
  </si>
  <si>
    <t>Быковских Надежда</t>
  </si>
  <si>
    <t>Фомин Дмитрий</t>
  </si>
  <si>
    <t>Кисляков Виктор</t>
  </si>
  <si>
    <t>Доменный цех №2</t>
  </si>
  <si>
    <t>Доменный цех №1</t>
  </si>
  <si>
    <t>Абрамова Екатерина</t>
  </si>
  <si>
    <t>Кожухарь Маргарита</t>
  </si>
  <si>
    <t>Лазарев Максим</t>
  </si>
  <si>
    <t>Самохин Сергей</t>
  </si>
  <si>
    <t>ТСЦ</t>
  </si>
  <si>
    <t>Тонких Виктория</t>
  </si>
  <si>
    <t>Конькова Наталья</t>
  </si>
  <si>
    <t>УСР</t>
  </si>
  <si>
    <t>Бураков Николай</t>
  </si>
  <si>
    <t>Суминов Александр</t>
  </si>
  <si>
    <t xml:space="preserve">Гераничева Полина </t>
  </si>
  <si>
    <t>Ядровская Ярослава</t>
  </si>
  <si>
    <t>Епихин Николай</t>
  </si>
  <si>
    <t>Пикалов Алексей</t>
  </si>
  <si>
    <t>Ремонтное управление</t>
  </si>
  <si>
    <t>Костюнина Елена</t>
  </si>
  <si>
    <t>Долгова Надежда</t>
  </si>
  <si>
    <t>Гладышева Галина</t>
  </si>
  <si>
    <t>Шуринова Наталья</t>
  </si>
  <si>
    <t>НЛМК-Инжиниринг</t>
  </si>
  <si>
    <t>ДАТП</t>
  </si>
  <si>
    <t>Путилин Александр</t>
  </si>
  <si>
    <t>Пустовалова Марина</t>
  </si>
  <si>
    <t>Мануйлова Светлана</t>
  </si>
  <si>
    <t>Сысоева Светлана</t>
  </si>
  <si>
    <t>УТЭЦ</t>
  </si>
  <si>
    <t>Кайзер Дмитрий</t>
  </si>
  <si>
    <t>Злобин Андрей</t>
  </si>
  <si>
    <t>Служба продаж</t>
  </si>
  <si>
    <t>Краснолуцкая Ольга</t>
  </si>
  <si>
    <t>Демидов Владимир</t>
  </si>
  <si>
    <t>УЖДТ</t>
  </si>
  <si>
    <t>Соболева Елена</t>
  </si>
  <si>
    <t>Бычков Владимир</t>
  </si>
  <si>
    <t>Терновых Алексей</t>
  </si>
  <si>
    <t>R&amp;D</t>
  </si>
  <si>
    <t>Герасимова Маргарита</t>
  </si>
  <si>
    <t>Лепилина Мария</t>
  </si>
  <si>
    <t>Кузьмин Андрей</t>
  </si>
  <si>
    <t>Замулин Николай</t>
  </si>
  <si>
    <t>АТУ</t>
  </si>
  <si>
    <t>Додонова Наталья</t>
  </si>
  <si>
    <t>Горшкова Наталья</t>
  </si>
  <si>
    <t>Радзвил Дмитрий</t>
  </si>
  <si>
    <t>Техническая дирекция</t>
  </si>
  <si>
    <t>Леденев Николай</t>
  </si>
  <si>
    <t>Ушанова Елена</t>
  </si>
  <si>
    <t>Леденева Ирина</t>
  </si>
  <si>
    <t>Кочкин Сергей</t>
  </si>
  <si>
    <t>Дирекция службы заказчика</t>
  </si>
  <si>
    <t xml:space="preserve">Щербаков Евгений </t>
  </si>
  <si>
    <t>Волокитина Юлия</t>
  </si>
  <si>
    <t>Мартынова Юлия</t>
  </si>
  <si>
    <t>Дирекция по персоналу</t>
  </si>
  <si>
    <t>Демидов Вячеслав</t>
  </si>
  <si>
    <t>Копцева Инна</t>
  </si>
  <si>
    <t>Климовская Наталья</t>
  </si>
  <si>
    <t>Шаврина Анна</t>
  </si>
  <si>
    <t>Торжкова Ирина</t>
  </si>
  <si>
    <t>НЛМК-Инжиниринг (личка)</t>
  </si>
  <si>
    <t>Озерова Мария</t>
  </si>
  <si>
    <t>Кубок ПАО "НЛМК" по "Северной ходьбе" среди цехов и подразделений.</t>
  </si>
  <si>
    <t>ПАО "НЛМК"</t>
  </si>
  <si>
    <t>Печенин Дмитрий</t>
  </si>
  <si>
    <t>Сборная ЦВС, ДПВ, НИ</t>
  </si>
  <si>
    <t>Карпов Константин</t>
  </si>
  <si>
    <t>Райкова Наталья</t>
  </si>
  <si>
    <t>Милютинский Лев</t>
  </si>
  <si>
    <t>Радзвил Марина</t>
  </si>
  <si>
    <t>ЦКР (личка)</t>
  </si>
  <si>
    <t>Максимов Андрей</t>
  </si>
</sst>
</file>

<file path=xl/styles.xml><?xml version="1.0" encoding="utf-8"?>
<styleSheet xmlns="http://schemas.openxmlformats.org/spreadsheetml/2006/main">
  <numFmts count="1">
    <numFmt numFmtId="164" formatCode="h:mm:ss;@"/>
  </numFmts>
  <fonts count="1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20"/>
      <color theme="1"/>
      <name val="Arial"/>
      <family val="2"/>
      <charset val="204"/>
    </font>
    <font>
      <sz val="16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20"/>
      <color rgb="FF000000"/>
      <name val="Arial"/>
      <family val="2"/>
      <charset val="204"/>
    </font>
    <font>
      <sz val="28"/>
      <color rgb="FF000000"/>
      <name val="Arial"/>
      <family val="2"/>
      <charset val="204"/>
    </font>
    <font>
      <sz val="8"/>
      <name val="Calibri"/>
      <family val="2"/>
      <scheme val="minor"/>
    </font>
    <font>
      <sz val="18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81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164" fontId="1" fillId="0" borderId="0" xfId="0" applyNumberFormat="1" applyFont="1" applyFill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9" fontId="1" fillId="0" borderId="0" xfId="0" applyNumberFormat="1" applyFont="1" applyAlignment="1">
      <alignment vertical="center"/>
    </xf>
    <xf numFmtId="0" fontId="1" fillId="0" borderId="2" xfId="0" applyFont="1" applyBorder="1" applyAlignment="1">
      <alignment vertical="center"/>
    </xf>
    <xf numFmtId="164" fontId="1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4" fillId="0" borderId="0" xfId="0" applyFont="1" applyFill="1" applyAlignment="1">
      <alignment horizontal="right" vertical="center"/>
    </xf>
    <xf numFmtId="9" fontId="1" fillId="0" borderId="0" xfId="0" applyNumberFormat="1" applyFont="1" applyFill="1" applyAlignment="1">
      <alignment vertical="center"/>
    </xf>
    <xf numFmtId="14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14" fontId="4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61"/>
  <sheetViews>
    <sheetView topLeftCell="A31" zoomScale="80" zoomScaleNormal="80" workbookViewId="0">
      <selection activeCell="U46" sqref="U46"/>
    </sheetView>
  </sheetViews>
  <sheetFormatPr defaultColWidth="9.140625" defaultRowHeight="12.75" outlineLevelCol="1"/>
  <cols>
    <col min="1" max="1" width="6.7109375" style="2" customWidth="1"/>
    <col min="2" max="2" width="30.7109375" style="2" customWidth="1"/>
    <col min="3" max="3" width="7.7109375" style="2" customWidth="1"/>
    <col min="4" max="4" width="6" style="2" customWidth="1"/>
    <col min="5" max="5" width="30.7109375" style="2" customWidth="1"/>
    <col min="6" max="6" width="6.7109375" style="12" hidden="1" customWidth="1" outlineLevel="1"/>
    <col min="7" max="7" width="7.140625" style="12" hidden="1" customWidth="1" outlineLevel="1"/>
    <col min="8" max="8" width="15" style="12" customWidth="1" collapsed="1"/>
    <col min="9" max="17" width="4.140625" style="2" hidden="1" customWidth="1" outlineLevel="1"/>
    <col min="18" max="18" width="5.28515625" style="2" hidden="1" customWidth="1" outlineLevel="1"/>
    <col min="19" max="19" width="10.28515625" style="2" customWidth="1" collapsed="1"/>
    <col min="20" max="20" width="7.140625" style="12" customWidth="1"/>
    <col min="21" max="21" width="10.85546875" style="12" customWidth="1"/>
    <col min="22" max="22" width="7" style="2" customWidth="1"/>
    <col min="23" max="23" width="13.7109375" style="13" customWidth="1"/>
    <col min="24" max="24" width="17" style="2" customWidth="1"/>
    <col min="25" max="16384" width="9.140625" style="2"/>
  </cols>
  <sheetData>
    <row r="1" spans="1:25" ht="25.5">
      <c r="A1" s="50" t="s">
        <v>158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</row>
    <row r="2" spans="1:25" ht="25.5">
      <c r="A2" s="50" t="s">
        <v>157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</row>
    <row r="4" spans="1:25" ht="15">
      <c r="A4" s="31"/>
      <c r="B4" s="30">
        <v>44708</v>
      </c>
      <c r="C4" s="4"/>
      <c r="D4" s="4"/>
      <c r="E4" s="4"/>
      <c r="F4" s="5"/>
      <c r="G4" s="5"/>
      <c r="H4" s="5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4"/>
      <c r="W4" s="29"/>
      <c r="X4" s="28" t="s">
        <v>69</v>
      </c>
    </row>
    <row r="6" spans="1:25" ht="20.25">
      <c r="A6" s="49" t="s">
        <v>0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</row>
    <row r="7" spans="1:25" ht="20.25">
      <c r="A7" s="49" t="s">
        <v>1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</row>
    <row r="8" spans="1:25" s="16" customFormat="1" ht="20.25">
      <c r="A8" s="49" t="s">
        <v>2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</row>
    <row r="10" spans="1:25" ht="15">
      <c r="A10" s="52" t="s">
        <v>3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</row>
    <row r="11" spans="1:25" ht="15">
      <c r="A11" s="53" t="s">
        <v>4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</row>
    <row r="12" spans="1:25" ht="4.5" customHeight="1"/>
    <row r="13" spans="1:25" s="10" customFormat="1" ht="54" customHeight="1">
      <c r="A13" s="7" t="s">
        <v>30</v>
      </c>
      <c r="B13" s="7" t="s">
        <v>5</v>
      </c>
      <c r="C13" s="7" t="s">
        <v>28</v>
      </c>
      <c r="D13" s="7" t="s">
        <v>29</v>
      </c>
      <c r="E13" s="7" t="s">
        <v>6</v>
      </c>
      <c r="F13" s="8" t="s">
        <v>7</v>
      </c>
      <c r="G13" s="8" t="s">
        <v>8</v>
      </c>
      <c r="H13" s="8" t="s">
        <v>9</v>
      </c>
      <c r="I13" s="7" t="s">
        <v>15</v>
      </c>
      <c r="J13" s="7" t="s">
        <v>16</v>
      </c>
      <c r="K13" s="7" t="s">
        <v>17</v>
      </c>
      <c r="L13" s="7" t="s">
        <v>18</v>
      </c>
      <c r="M13" s="7" t="s">
        <v>19</v>
      </c>
      <c r="N13" s="7" t="s">
        <v>20</v>
      </c>
      <c r="O13" s="7" t="s">
        <v>21</v>
      </c>
      <c r="P13" s="7" t="s">
        <v>22</v>
      </c>
      <c r="Q13" s="7" t="s">
        <v>23</v>
      </c>
      <c r="R13" s="7" t="s">
        <v>24</v>
      </c>
      <c r="S13" s="7" t="s">
        <v>50</v>
      </c>
      <c r="T13" s="8" t="s">
        <v>10</v>
      </c>
      <c r="U13" s="8" t="s">
        <v>11</v>
      </c>
      <c r="V13" s="7" t="s">
        <v>12</v>
      </c>
      <c r="W13" s="9" t="s">
        <v>13</v>
      </c>
      <c r="X13" s="7" t="s">
        <v>14</v>
      </c>
      <c r="Y13" s="7" t="s">
        <v>71</v>
      </c>
    </row>
    <row r="14" spans="1:25">
      <c r="A14" s="26">
        <v>53</v>
      </c>
      <c r="B14" s="27" t="s">
        <v>56</v>
      </c>
      <c r="C14" s="26"/>
      <c r="D14" s="26">
        <v>1988</v>
      </c>
      <c r="E14" s="26" t="s">
        <v>95</v>
      </c>
      <c r="F14" s="40"/>
      <c r="G14" s="40"/>
      <c r="H14" s="40">
        <v>8.7499999999999991E-3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>
        <f t="shared" ref="S14:S53" si="0">SUM(I14:R14)</f>
        <v>0</v>
      </c>
      <c r="T14" s="40">
        <f t="shared" ref="T14:T53" si="1">S14/24/60/4</f>
        <v>0</v>
      </c>
      <c r="U14" s="40">
        <f t="shared" ref="U14:U53" si="2">H14+T14</f>
        <v>8.7499999999999991E-3</v>
      </c>
      <c r="V14" s="26">
        <v>1</v>
      </c>
      <c r="W14" s="41">
        <f>U14/U$14</f>
        <v>1</v>
      </c>
      <c r="X14" s="26"/>
      <c r="Y14" s="39">
        <v>100</v>
      </c>
    </row>
    <row r="15" spans="1:25">
      <c r="A15" s="26">
        <v>57</v>
      </c>
      <c r="B15" s="27" t="s">
        <v>54</v>
      </c>
      <c r="C15" s="26"/>
      <c r="D15" s="26">
        <v>1975</v>
      </c>
      <c r="E15" s="26" t="s">
        <v>115</v>
      </c>
      <c r="F15" s="40"/>
      <c r="G15" s="40"/>
      <c r="H15" s="40">
        <v>8.8078703703703704E-3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>
        <f t="shared" si="0"/>
        <v>0</v>
      </c>
      <c r="T15" s="40">
        <f t="shared" si="1"/>
        <v>0</v>
      </c>
      <c r="U15" s="40">
        <f t="shared" si="2"/>
        <v>8.8078703703703704E-3</v>
      </c>
      <c r="V15" s="26">
        <v>2</v>
      </c>
      <c r="W15" s="41">
        <f t="shared" ref="W15:W16" si="3">U15/U$14</f>
        <v>1.0066137566137567</v>
      </c>
      <c r="X15" s="26"/>
      <c r="Y15" s="39">
        <v>80</v>
      </c>
    </row>
    <row r="16" spans="1:25">
      <c r="A16" s="26">
        <v>51</v>
      </c>
      <c r="B16" s="27" t="s">
        <v>150</v>
      </c>
      <c r="C16" s="26"/>
      <c r="D16" s="26">
        <v>1976</v>
      </c>
      <c r="E16" s="26" t="s">
        <v>149</v>
      </c>
      <c r="F16" s="40"/>
      <c r="G16" s="40"/>
      <c r="H16" s="40">
        <v>9.1087962962962971E-3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>
        <f t="shared" si="0"/>
        <v>0</v>
      </c>
      <c r="T16" s="40">
        <f t="shared" si="1"/>
        <v>0</v>
      </c>
      <c r="U16" s="40">
        <f t="shared" si="2"/>
        <v>9.1087962962962971E-3</v>
      </c>
      <c r="V16" s="26">
        <v>3</v>
      </c>
      <c r="W16" s="41">
        <f t="shared" si="3"/>
        <v>1.0410052910052912</v>
      </c>
      <c r="X16" s="26"/>
      <c r="Y16" s="39">
        <v>60</v>
      </c>
    </row>
    <row r="17" spans="1:25">
      <c r="A17" s="26">
        <v>59</v>
      </c>
      <c r="B17" s="27" t="s">
        <v>163</v>
      </c>
      <c r="C17" s="26"/>
      <c r="D17" s="26">
        <v>1992</v>
      </c>
      <c r="E17" s="26" t="s">
        <v>115</v>
      </c>
      <c r="F17" s="40"/>
      <c r="G17" s="40"/>
      <c r="H17" s="40">
        <v>9.2824074074074076E-3</v>
      </c>
      <c r="I17" s="26">
        <v>1</v>
      </c>
      <c r="J17" s="26"/>
      <c r="K17" s="26">
        <v>1</v>
      </c>
      <c r="L17" s="26"/>
      <c r="M17" s="26"/>
      <c r="N17" s="26"/>
      <c r="O17" s="26"/>
      <c r="P17" s="26"/>
      <c r="Q17" s="26"/>
      <c r="R17" s="26"/>
      <c r="S17" s="26">
        <f t="shared" si="0"/>
        <v>2</v>
      </c>
      <c r="T17" s="40">
        <f t="shared" si="1"/>
        <v>3.4722222222222218E-4</v>
      </c>
      <c r="U17" s="40">
        <f t="shared" si="2"/>
        <v>9.6296296296296303E-3</v>
      </c>
      <c r="V17" s="26">
        <v>4</v>
      </c>
      <c r="W17" s="41">
        <f t="shared" ref="W17:W33" si="4">U17/U$14</f>
        <v>1.1005291005291007</v>
      </c>
      <c r="X17" s="26"/>
      <c r="Y17" s="39">
        <v>50</v>
      </c>
    </row>
    <row r="18" spans="1:25">
      <c r="A18" s="26">
        <v>43</v>
      </c>
      <c r="B18" s="27" t="s">
        <v>57</v>
      </c>
      <c r="C18" s="26"/>
      <c r="D18" s="26">
        <v>1995</v>
      </c>
      <c r="E18" s="26" t="s">
        <v>90</v>
      </c>
      <c r="F18" s="40"/>
      <c r="G18" s="40"/>
      <c r="H18" s="40">
        <v>9.479166666666667E-3</v>
      </c>
      <c r="I18" s="26"/>
      <c r="J18" s="26"/>
      <c r="K18" s="26"/>
      <c r="L18" s="26">
        <v>1</v>
      </c>
      <c r="M18" s="26"/>
      <c r="N18" s="26"/>
      <c r="O18" s="26"/>
      <c r="P18" s="26"/>
      <c r="Q18" s="26"/>
      <c r="R18" s="26"/>
      <c r="S18" s="26">
        <f t="shared" si="0"/>
        <v>1</v>
      </c>
      <c r="T18" s="40">
        <f t="shared" si="1"/>
        <v>1.7361111111111109E-4</v>
      </c>
      <c r="U18" s="40">
        <f t="shared" si="2"/>
        <v>9.6527777777777775E-3</v>
      </c>
      <c r="V18" s="26">
        <v>5</v>
      </c>
      <c r="W18" s="41">
        <f t="shared" si="4"/>
        <v>1.1031746031746033</v>
      </c>
      <c r="X18" s="26"/>
      <c r="Y18" s="39">
        <v>45</v>
      </c>
    </row>
    <row r="19" spans="1:25">
      <c r="A19" s="26">
        <v>39</v>
      </c>
      <c r="B19" s="27" t="s">
        <v>87</v>
      </c>
      <c r="C19" s="26"/>
      <c r="D19" s="26">
        <v>1988</v>
      </c>
      <c r="E19" s="26" t="s">
        <v>86</v>
      </c>
      <c r="F19" s="40"/>
      <c r="G19" s="40"/>
      <c r="H19" s="40">
        <v>9.5833333333333343E-3</v>
      </c>
      <c r="I19" s="26">
        <v>1</v>
      </c>
      <c r="J19" s="26"/>
      <c r="K19" s="26"/>
      <c r="L19" s="26"/>
      <c r="M19" s="26"/>
      <c r="N19" s="26"/>
      <c r="O19" s="26"/>
      <c r="P19" s="26"/>
      <c r="Q19" s="26"/>
      <c r="R19" s="26"/>
      <c r="S19" s="26">
        <f t="shared" si="0"/>
        <v>1</v>
      </c>
      <c r="T19" s="40">
        <f t="shared" si="1"/>
        <v>1.7361111111111109E-4</v>
      </c>
      <c r="U19" s="40">
        <f t="shared" si="2"/>
        <v>9.7569444444444448E-3</v>
      </c>
      <c r="V19" s="26">
        <v>6</v>
      </c>
      <c r="W19" s="41">
        <f t="shared" si="4"/>
        <v>1.1150793650793653</v>
      </c>
      <c r="X19" s="26"/>
      <c r="Y19" s="39">
        <v>40</v>
      </c>
    </row>
    <row r="20" spans="1:25">
      <c r="A20" s="26">
        <v>55</v>
      </c>
      <c r="B20" s="27" t="s">
        <v>59</v>
      </c>
      <c r="C20" s="26"/>
      <c r="D20" s="26">
        <v>1984</v>
      </c>
      <c r="E20" s="26" t="s">
        <v>95</v>
      </c>
      <c r="F20" s="40"/>
      <c r="G20" s="40"/>
      <c r="H20" s="40">
        <v>9.6527777777777775E-3</v>
      </c>
      <c r="I20" s="26"/>
      <c r="J20" s="26">
        <v>1</v>
      </c>
      <c r="K20" s="26"/>
      <c r="L20" s="26">
        <v>1</v>
      </c>
      <c r="M20" s="26"/>
      <c r="N20" s="26"/>
      <c r="O20" s="26"/>
      <c r="P20" s="26"/>
      <c r="Q20" s="26"/>
      <c r="R20" s="26"/>
      <c r="S20" s="26">
        <f t="shared" si="0"/>
        <v>2</v>
      </c>
      <c r="T20" s="40">
        <f t="shared" si="1"/>
        <v>3.4722222222222218E-4</v>
      </c>
      <c r="U20" s="40">
        <f t="shared" si="2"/>
        <v>0.01</v>
      </c>
      <c r="V20" s="26">
        <v>7</v>
      </c>
      <c r="W20" s="41">
        <f t="shared" si="4"/>
        <v>1.142857142857143</v>
      </c>
      <c r="X20" s="26"/>
      <c r="Y20" s="39">
        <v>36</v>
      </c>
    </row>
    <row r="21" spans="1:25">
      <c r="A21" s="26">
        <v>71</v>
      </c>
      <c r="B21" s="27" t="s">
        <v>141</v>
      </c>
      <c r="C21" s="26"/>
      <c r="D21" s="26">
        <v>1988</v>
      </c>
      <c r="E21" s="26" t="s">
        <v>140</v>
      </c>
      <c r="F21" s="40"/>
      <c r="G21" s="40"/>
      <c r="H21" s="40">
        <v>9.8379629629629633E-3</v>
      </c>
      <c r="I21" s="26">
        <v>1</v>
      </c>
      <c r="J21" s="26"/>
      <c r="K21" s="26"/>
      <c r="L21" s="26"/>
      <c r="M21" s="26"/>
      <c r="N21" s="26"/>
      <c r="O21" s="26"/>
      <c r="P21" s="26"/>
      <c r="Q21" s="26"/>
      <c r="R21" s="26"/>
      <c r="S21" s="46">
        <f>SUM(I21:R21)</f>
        <v>1</v>
      </c>
      <c r="T21" s="40">
        <f t="shared" si="1"/>
        <v>1.7361111111111109E-4</v>
      </c>
      <c r="U21" s="40">
        <f t="shared" si="2"/>
        <v>1.0011574074074074E-2</v>
      </c>
      <c r="V21" s="26">
        <v>8</v>
      </c>
      <c r="W21" s="41">
        <f t="shared" si="4"/>
        <v>1.1441798941798942</v>
      </c>
      <c r="X21" s="26"/>
      <c r="Y21" s="39">
        <v>32</v>
      </c>
    </row>
    <row r="22" spans="1:25">
      <c r="A22" s="26">
        <v>65</v>
      </c>
      <c r="B22" s="27" t="s">
        <v>129</v>
      </c>
      <c r="C22" s="26"/>
      <c r="D22" s="26">
        <v>1983</v>
      </c>
      <c r="E22" s="26" t="s">
        <v>131</v>
      </c>
      <c r="F22" s="40"/>
      <c r="G22" s="40"/>
      <c r="H22" s="40">
        <v>9.6643518518518511E-3</v>
      </c>
      <c r="I22" s="26"/>
      <c r="J22" s="26"/>
      <c r="K22" s="26">
        <v>1</v>
      </c>
      <c r="L22" s="26">
        <v>1</v>
      </c>
      <c r="M22" s="26"/>
      <c r="N22" s="26"/>
      <c r="O22" s="26"/>
      <c r="P22" s="26"/>
      <c r="Q22" s="26"/>
      <c r="R22" s="26"/>
      <c r="S22" s="26">
        <f>SUM(I22:R22)</f>
        <v>2</v>
      </c>
      <c r="T22" s="40">
        <f t="shared" si="1"/>
        <v>3.4722222222222218E-4</v>
      </c>
      <c r="U22" s="40">
        <f t="shared" si="2"/>
        <v>1.0011574074074074E-2</v>
      </c>
      <c r="V22" s="26">
        <v>9</v>
      </c>
      <c r="W22" s="41">
        <f t="shared" si="4"/>
        <v>1.1441798941798942</v>
      </c>
      <c r="X22" s="26"/>
      <c r="Y22" s="39">
        <v>28</v>
      </c>
    </row>
    <row r="23" spans="1:25">
      <c r="A23" s="26">
        <v>29</v>
      </c>
      <c r="B23" s="27" t="s">
        <v>62</v>
      </c>
      <c r="C23" s="26"/>
      <c r="D23" s="26">
        <v>1973</v>
      </c>
      <c r="E23" s="26" t="s">
        <v>124</v>
      </c>
      <c r="F23" s="40"/>
      <c r="G23" s="40"/>
      <c r="H23" s="40">
        <v>1.0034722222222221E-2</v>
      </c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>
        <f t="shared" si="0"/>
        <v>0</v>
      </c>
      <c r="T23" s="40">
        <f t="shared" si="1"/>
        <v>0</v>
      </c>
      <c r="U23" s="40">
        <f t="shared" si="2"/>
        <v>1.0034722222222221E-2</v>
      </c>
      <c r="V23" s="26">
        <v>10</v>
      </c>
      <c r="W23" s="41">
        <f t="shared" si="4"/>
        <v>1.1468253968253967</v>
      </c>
      <c r="X23" s="26"/>
      <c r="Y23" s="39">
        <v>24</v>
      </c>
    </row>
    <row r="24" spans="1:25">
      <c r="A24" s="26">
        <v>17</v>
      </c>
      <c r="B24" s="27" t="s">
        <v>108</v>
      </c>
      <c r="C24" s="26"/>
      <c r="D24" s="26">
        <v>1993</v>
      </c>
      <c r="E24" s="26" t="s">
        <v>110</v>
      </c>
      <c r="F24" s="40"/>
      <c r="G24" s="40"/>
      <c r="H24" s="40">
        <v>9.525462962962963E-3</v>
      </c>
      <c r="I24" s="26"/>
      <c r="J24" s="26"/>
      <c r="K24" s="26"/>
      <c r="L24" s="26">
        <v>1</v>
      </c>
      <c r="M24" s="26">
        <v>1</v>
      </c>
      <c r="N24" s="26"/>
      <c r="O24" s="26"/>
      <c r="P24" s="26"/>
      <c r="Q24" s="26">
        <v>1</v>
      </c>
      <c r="R24" s="26">
        <v>1</v>
      </c>
      <c r="S24" s="26">
        <f t="shared" si="0"/>
        <v>4</v>
      </c>
      <c r="T24" s="40">
        <f t="shared" si="1"/>
        <v>6.9444444444444436E-4</v>
      </c>
      <c r="U24" s="40">
        <f t="shared" si="2"/>
        <v>1.0219907407407407E-2</v>
      </c>
      <c r="V24" s="26">
        <v>11</v>
      </c>
      <c r="W24" s="41">
        <f t="shared" si="4"/>
        <v>1.1679894179894181</v>
      </c>
      <c r="X24" s="26"/>
      <c r="Y24" s="39">
        <v>22</v>
      </c>
    </row>
    <row r="25" spans="1:25">
      <c r="A25" s="26">
        <v>67</v>
      </c>
      <c r="B25" s="27" t="s">
        <v>130</v>
      </c>
      <c r="C25" s="26"/>
      <c r="D25" s="26">
        <v>1985</v>
      </c>
      <c r="E25" s="26" t="s">
        <v>131</v>
      </c>
      <c r="F25" s="40"/>
      <c r="G25" s="40"/>
      <c r="H25" s="40">
        <v>9.8495370370370369E-3</v>
      </c>
      <c r="I25" s="26">
        <v>1</v>
      </c>
      <c r="J25" s="26">
        <v>1</v>
      </c>
      <c r="K25" s="26"/>
      <c r="L25" s="26"/>
      <c r="M25" s="26"/>
      <c r="N25" s="26"/>
      <c r="O25" s="26">
        <v>1</v>
      </c>
      <c r="P25" s="26"/>
      <c r="Q25" s="26"/>
      <c r="R25" s="26"/>
      <c r="S25" s="26">
        <f t="shared" si="0"/>
        <v>3</v>
      </c>
      <c r="T25" s="40">
        <f t="shared" si="1"/>
        <v>5.2083333333333333E-4</v>
      </c>
      <c r="U25" s="40">
        <f t="shared" si="2"/>
        <v>1.037037037037037E-2</v>
      </c>
      <c r="V25" s="26">
        <v>12</v>
      </c>
      <c r="W25" s="41">
        <f t="shared" si="4"/>
        <v>1.1851851851851853</v>
      </c>
      <c r="X25" s="26"/>
      <c r="Y25" s="39">
        <v>20</v>
      </c>
    </row>
    <row r="26" spans="1:25">
      <c r="A26" s="26">
        <v>63</v>
      </c>
      <c r="B26" s="27" t="s">
        <v>61</v>
      </c>
      <c r="C26" s="26"/>
      <c r="D26" s="26">
        <v>1994</v>
      </c>
      <c r="E26" s="26" t="s">
        <v>79</v>
      </c>
      <c r="F26" s="40"/>
      <c r="G26" s="40"/>
      <c r="H26" s="40">
        <v>1.0034722222222221E-2</v>
      </c>
      <c r="I26" s="26">
        <v>1</v>
      </c>
      <c r="J26" s="26"/>
      <c r="K26" s="26">
        <v>1</v>
      </c>
      <c r="L26" s="26"/>
      <c r="M26" s="26"/>
      <c r="N26" s="26"/>
      <c r="O26" s="26"/>
      <c r="P26" s="26"/>
      <c r="Q26" s="26"/>
      <c r="R26" s="26"/>
      <c r="S26" s="26">
        <f t="shared" si="0"/>
        <v>2</v>
      </c>
      <c r="T26" s="40">
        <f t="shared" si="1"/>
        <v>3.4722222222222218E-4</v>
      </c>
      <c r="U26" s="40">
        <f t="shared" si="2"/>
        <v>1.0381944444444444E-2</v>
      </c>
      <c r="V26" s="26">
        <v>13</v>
      </c>
      <c r="W26" s="41">
        <f t="shared" si="4"/>
        <v>1.1865079365079365</v>
      </c>
      <c r="X26" s="26"/>
      <c r="Y26" s="39">
        <v>19</v>
      </c>
    </row>
    <row r="27" spans="1:25">
      <c r="A27" s="26">
        <v>31</v>
      </c>
      <c r="B27" s="27" t="s">
        <v>60</v>
      </c>
      <c r="C27" s="26"/>
      <c r="D27" s="26">
        <v>1973</v>
      </c>
      <c r="E27" s="26" t="s">
        <v>124</v>
      </c>
      <c r="F27" s="40"/>
      <c r="G27" s="40"/>
      <c r="H27" s="40">
        <v>1.0462962962962964E-2</v>
      </c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>
        <f t="shared" si="0"/>
        <v>0</v>
      </c>
      <c r="T27" s="40">
        <f t="shared" si="1"/>
        <v>0</v>
      </c>
      <c r="U27" s="40">
        <f t="shared" si="2"/>
        <v>1.0462962962962964E-2</v>
      </c>
      <c r="V27" s="26">
        <v>14</v>
      </c>
      <c r="W27" s="41">
        <f t="shared" si="4"/>
        <v>1.195767195767196</v>
      </c>
      <c r="X27" s="26"/>
      <c r="Y27" s="39">
        <v>18</v>
      </c>
    </row>
    <row r="28" spans="1:25">
      <c r="A28" s="26">
        <v>5</v>
      </c>
      <c r="B28" s="27" t="s">
        <v>80</v>
      </c>
      <c r="C28" s="26"/>
      <c r="D28" s="26">
        <v>1990</v>
      </c>
      <c r="E28" s="26" t="s">
        <v>81</v>
      </c>
      <c r="F28" s="40"/>
      <c r="G28" s="40"/>
      <c r="H28" s="40">
        <v>9.7916666666666655E-3</v>
      </c>
      <c r="I28" s="26">
        <v>1</v>
      </c>
      <c r="J28" s="26"/>
      <c r="K28" s="26">
        <v>1</v>
      </c>
      <c r="L28" s="26">
        <v>1</v>
      </c>
      <c r="M28" s="26">
        <v>1</v>
      </c>
      <c r="N28" s="26"/>
      <c r="O28" s="26"/>
      <c r="P28" s="26"/>
      <c r="Q28" s="26">
        <v>1</v>
      </c>
      <c r="R28" s="26"/>
      <c r="S28" s="26">
        <f t="shared" si="0"/>
        <v>5</v>
      </c>
      <c r="T28" s="40">
        <f t="shared" si="1"/>
        <v>8.6805555555555562E-4</v>
      </c>
      <c r="U28" s="40">
        <f t="shared" si="2"/>
        <v>1.0659722222222221E-2</v>
      </c>
      <c r="V28" s="26">
        <v>15</v>
      </c>
      <c r="W28" s="41">
        <f t="shared" si="4"/>
        <v>1.2182539682539684</v>
      </c>
      <c r="X28" s="26"/>
      <c r="Y28" s="39">
        <v>17</v>
      </c>
    </row>
    <row r="29" spans="1:25">
      <c r="A29" s="26">
        <v>61</v>
      </c>
      <c r="B29" s="27" t="s">
        <v>76</v>
      </c>
      <c r="C29" s="26"/>
      <c r="D29" s="26">
        <v>1996</v>
      </c>
      <c r="E29" s="26" t="s">
        <v>79</v>
      </c>
      <c r="F29" s="40"/>
      <c r="G29" s="40"/>
      <c r="H29" s="40">
        <v>9.6643518518518511E-3</v>
      </c>
      <c r="I29" s="26">
        <v>2</v>
      </c>
      <c r="J29" s="26">
        <v>1</v>
      </c>
      <c r="K29" s="26">
        <v>1</v>
      </c>
      <c r="L29" s="26">
        <v>1</v>
      </c>
      <c r="M29" s="26"/>
      <c r="N29" s="26"/>
      <c r="O29" s="26"/>
      <c r="P29" s="26"/>
      <c r="Q29" s="26">
        <v>1</v>
      </c>
      <c r="R29" s="26"/>
      <c r="S29" s="26">
        <f t="shared" si="0"/>
        <v>6</v>
      </c>
      <c r="T29" s="40">
        <f t="shared" si="1"/>
        <v>1.0416666666666667E-3</v>
      </c>
      <c r="U29" s="40">
        <f t="shared" si="2"/>
        <v>1.0706018518518517E-2</v>
      </c>
      <c r="V29" s="26">
        <v>16</v>
      </c>
      <c r="W29" s="41">
        <f t="shared" si="4"/>
        <v>1.2235449735449735</v>
      </c>
      <c r="X29" s="26"/>
      <c r="Y29" s="39">
        <v>16</v>
      </c>
    </row>
    <row r="30" spans="1:25">
      <c r="A30" s="26">
        <v>73</v>
      </c>
      <c r="B30" s="27" t="s">
        <v>98</v>
      </c>
      <c r="C30" s="26"/>
      <c r="D30" s="26">
        <v>1979</v>
      </c>
      <c r="E30" s="26" t="s">
        <v>100</v>
      </c>
      <c r="F30" s="40"/>
      <c r="G30" s="40"/>
      <c r="H30" s="40">
        <v>1.0555555555555554E-2</v>
      </c>
      <c r="I30" s="26"/>
      <c r="J30" s="26">
        <v>1</v>
      </c>
      <c r="K30" s="26"/>
      <c r="L30" s="26"/>
      <c r="M30" s="26"/>
      <c r="N30" s="26"/>
      <c r="O30" s="26"/>
      <c r="P30" s="26"/>
      <c r="Q30" s="26"/>
      <c r="R30" s="26"/>
      <c r="S30" s="26">
        <f t="shared" si="0"/>
        <v>1</v>
      </c>
      <c r="T30" s="40">
        <f t="shared" si="1"/>
        <v>1.7361111111111109E-4</v>
      </c>
      <c r="U30" s="40">
        <f t="shared" si="2"/>
        <v>1.0729166666666665E-2</v>
      </c>
      <c r="V30" s="26">
        <v>17</v>
      </c>
      <c r="W30" s="41">
        <f t="shared" si="4"/>
        <v>1.2261904761904761</v>
      </c>
      <c r="X30" s="26"/>
      <c r="Y30" s="39">
        <v>15</v>
      </c>
    </row>
    <row r="31" spans="1:25">
      <c r="A31" s="26">
        <v>41</v>
      </c>
      <c r="B31" s="27" t="s">
        <v>89</v>
      </c>
      <c r="C31" s="26"/>
      <c r="D31" s="26">
        <v>1989</v>
      </c>
      <c r="E31" s="26" t="s">
        <v>90</v>
      </c>
      <c r="F31" s="40"/>
      <c r="G31" s="40"/>
      <c r="H31" s="40">
        <v>1.0254629629629629E-2</v>
      </c>
      <c r="I31" s="26">
        <v>1</v>
      </c>
      <c r="J31" s="26"/>
      <c r="K31" s="26">
        <v>1</v>
      </c>
      <c r="L31" s="26">
        <v>1</v>
      </c>
      <c r="M31" s="26"/>
      <c r="N31" s="26"/>
      <c r="O31" s="26"/>
      <c r="P31" s="26"/>
      <c r="Q31" s="26"/>
      <c r="R31" s="26"/>
      <c r="S31" s="26">
        <f t="shared" si="0"/>
        <v>3</v>
      </c>
      <c r="T31" s="40">
        <f t="shared" si="1"/>
        <v>5.2083333333333333E-4</v>
      </c>
      <c r="U31" s="40">
        <f t="shared" si="2"/>
        <v>1.0775462962962962E-2</v>
      </c>
      <c r="V31" s="26">
        <v>18</v>
      </c>
      <c r="W31" s="41">
        <f t="shared" si="4"/>
        <v>1.2314814814814816</v>
      </c>
      <c r="X31" s="26"/>
      <c r="Y31" s="39">
        <v>14</v>
      </c>
    </row>
    <row r="32" spans="1:25">
      <c r="A32" s="26">
        <v>25</v>
      </c>
      <c r="B32" s="27" t="s">
        <v>117</v>
      </c>
      <c r="C32" s="26"/>
      <c r="D32" s="26">
        <v>1957</v>
      </c>
      <c r="E32" s="26" t="s">
        <v>116</v>
      </c>
      <c r="F32" s="40"/>
      <c r="G32" s="40"/>
      <c r="H32" s="40">
        <v>1.0474537037037037E-2</v>
      </c>
      <c r="I32" s="26">
        <v>1</v>
      </c>
      <c r="J32" s="26"/>
      <c r="K32" s="26">
        <v>1</v>
      </c>
      <c r="L32" s="26"/>
      <c r="M32" s="26"/>
      <c r="N32" s="26"/>
      <c r="O32" s="26"/>
      <c r="P32" s="26"/>
      <c r="Q32" s="26"/>
      <c r="R32" s="26"/>
      <c r="S32" s="26">
        <f t="shared" si="0"/>
        <v>2</v>
      </c>
      <c r="T32" s="40">
        <f t="shared" si="1"/>
        <v>3.4722222222222218E-4</v>
      </c>
      <c r="U32" s="40">
        <f t="shared" si="2"/>
        <v>1.082175925925926E-2</v>
      </c>
      <c r="V32" s="26">
        <v>19</v>
      </c>
      <c r="W32" s="41">
        <f t="shared" si="4"/>
        <v>1.236772486772487</v>
      </c>
      <c r="X32" s="26"/>
      <c r="Y32" s="39">
        <v>13</v>
      </c>
    </row>
    <row r="33" spans="1:25">
      <c r="A33" s="26">
        <v>33</v>
      </c>
      <c r="B33" s="27" t="s">
        <v>122</v>
      </c>
      <c r="C33" s="27"/>
      <c r="D33" s="26">
        <v>1989</v>
      </c>
      <c r="E33" s="26" t="s">
        <v>121</v>
      </c>
      <c r="F33" s="40"/>
      <c r="G33" s="40"/>
      <c r="H33" s="40">
        <v>1.0775462962962964E-2</v>
      </c>
      <c r="I33" s="26">
        <v>1</v>
      </c>
      <c r="J33" s="26"/>
      <c r="K33" s="26"/>
      <c r="L33" s="26"/>
      <c r="M33" s="26"/>
      <c r="N33" s="26"/>
      <c r="O33" s="26"/>
      <c r="P33" s="26"/>
      <c r="Q33" s="26"/>
      <c r="R33" s="26"/>
      <c r="S33" s="46">
        <f>SUM(I33:R33)</f>
        <v>1</v>
      </c>
      <c r="T33" s="40">
        <f t="shared" si="1"/>
        <v>1.7361111111111109E-4</v>
      </c>
      <c r="U33" s="40">
        <f t="shared" si="2"/>
        <v>1.0949074074074075E-2</v>
      </c>
      <c r="V33" s="26">
        <v>20</v>
      </c>
      <c r="W33" s="41">
        <f t="shared" si="4"/>
        <v>1.2513227513227516</v>
      </c>
      <c r="X33" s="26"/>
      <c r="Y33" s="39">
        <v>12</v>
      </c>
    </row>
    <row r="34" spans="1:25">
      <c r="A34" s="26">
        <v>77</v>
      </c>
      <c r="B34" s="27" t="s">
        <v>159</v>
      </c>
      <c r="C34" s="26"/>
      <c r="D34" s="26">
        <v>1987</v>
      </c>
      <c r="E34" s="26" t="s">
        <v>160</v>
      </c>
      <c r="F34" s="40"/>
      <c r="G34" s="40"/>
      <c r="H34" s="40">
        <v>1.042824074074074E-2</v>
      </c>
      <c r="I34" s="26">
        <v>1</v>
      </c>
      <c r="J34" s="26">
        <v>1</v>
      </c>
      <c r="K34" s="26">
        <v>1</v>
      </c>
      <c r="L34" s="26"/>
      <c r="M34" s="26"/>
      <c r="N34" s="26"/>
      <c r="O34" s="26"/>
      <c r="P34" s="26"/>
      <c r="Q34" s="26"/>
      <c r="R34" s="26"/>
      <c r="S34" s="26">
        <f>SUM(I34:R34)</f>
        <v>3</v>
      </c>
      <c r="T34" s="40">
        <f t="shared" si="1"/>
        <v>5.2083333333333333E-4</v>
      </c>
      <c r="U34" s="40">
        <f t="shared" si="2"/>
        <v>1.0949074074074073E-2</v>
      </c>
      <c r="V34" s="26">
        <v>21</v>
      </c>
      <c r="W34" s="41">
        <f t="shared" ref="W34:W35" si="5">U34/U$14</f>
        <v>1.2513227513227514</v>
      </c>
      <c r="X34" s="26"/>
      <c r="Y34" s="39">
        <v>11</v>
      </c>
    </row>
    <row r="35" spans="1:25">
      <c r="A35" s="26">
        <v>49</v>
      </c>
      <c r="B35" s="27" t="s">
        <v>166</v>
      </c>
      <c r="C35" s="26"/>
      <c r="D35" s="26">
        <v>1988</v>
      </c>
      <c r="E35" s="26" t="s">
        <v>149</v>
      </c>
      <c r="F35" s="40"/>
      <c r="G35" s="40"/>
      <c r="H35" s="40">
        <v>1.0104166666666668E-2</v>
      </c>
      <c r="I35" s="26">
        <v>1</v>
      </c>
      <c r="J35" s="26">
        <v>1</v>
      </c>
      <c r="K35" s="26">
        <v>1</v>
      </c>
      <c r="L35" s="26"/>
      <c r="M35" s="26">
        <v>1</v>
      </c>
      <c r="N35" s="26"/>
      <c r="O35" s="26"/>
      <c r="P35" s="26"/>
      <c r="Q35" s="26">
        <v>1</v>
      </c>
      <c r="R35" s="26"/>
      <c r="S35" s="26">
        <f t="shared" si="0"/>
        <v>5</v>
      </c>
      <c r="T35" s="40">
        <f t="shared" si="1"/>
        <v>8.6805555555555562E-4</v>
      </c>
      <c r="U35" s="40">
        <f t="shared" si="2"/>
        <v>1.0972222222222223E-2</v>
      </c>
      <c r="V35" s="26">
        <v>22</v>
      </c>
      <c r="W35" s="41">
        <f t="shared" si="5"/>
        <v>1.2539682539682542</v>
      </c>
      <c r="X35" s="26"/>
      <c r="Y35" s="39">
        <v>10</v>
      </c>
    </row>
    <row r="36" spans="1:25">
      <c r="A36" s="26">
        <v>21</v>
      </c>
      <c r="B36" s="42" t="s">
        <v>92</v>
      </c>
      <c r="C36" s="43"/>
      <c r="D36" s="26">
        <v>1995</v>
      </c>
      <c r="E36" s="26" t="s">
        <v>94</v>
      </c>
      <c r="F36" s="40"/>
      <c r="G36" s="40"/>
      <c r="H36" s="40">
        <v>1.0659722222222221E-2</v>
      </c>
      <c r="I36" s="26"/>
      <c r="J36" s="26">
        <v>1</v>
      </c>
      <c r="K36" s="26"/>
      <c r="L36" s="26">
        <v>1</v>
      </c>
      <c r="M36" s="26"/>
      <c r="N36" s="26"/>
      <c r="O36" s="26"/>
      <c r="P36" s="26"/>
      <c r="Q36" s="26"/>
      <c r="R36" s="26"/>
      <c r="S36" s="26">
        <f t="shared" si="0"/>
        <v>2</v>
      </c>
      <c r="T36" s="40">
        <f t="shared" si="1"/>
        <v>3.4722222222222218E-4</v>
      </c>
      <c r="U36" s="40">
        <f t="shared" si="2"/>
        <v>1.1006944444444444E-2</v>
      </c>
      <c r="V36" s="26">
        <v>23</v>
      </c>
      <c r="W36" s="41">
        <f t="shared" ref="W36:W46" si="6">U36/U$14</f>
        <v>1.2579365079365081</v>
      </c>
      <c r="X36" s="26"/>
      <c r="Y36" s="39">
        <v>9</v>
      </c>
    </row>
    <row r="37" spans="1:25">
      <c r="A37" s="26">
        <v>45</v>
      </c>
      <c r="B37" s="27" t="s">
        <v>126</v>
      </c>
      <c r="C37" s="26"/>
      <c r="D37" s="26">
        <v>1970</v>
      </c>
      <c r="E37" s="26" t="s">
        <v>127</v>
      </c>
      <c r="F37" s="40"/>
      <c r="G37" s="40"/>
      <c r="H37" s="40">
        <v>1.1064814814814814E-2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>
        <f t="shared" si="0"/>
        <v>0</v>
      </c>
      <c r="T37" s="40">
        <f t="shared" si="1"/>
        <v>0</v>
      </c>
      <c r="U37" s="40">
        <f t="shared" si="2"/>
        <v>1.1064814814814814E-2</v>
      </c>
      <c r="V37" s="26">
        <v>24</v>
      </c>
      <c r="W37" s="41">
        <f t="shared" si="6"/>
        <v>1.2645502645502646</v>
      </c>
      <c r="X37" s="26"/>
      <c r="Y37" s="39">
        <v>8</v>
      </c>
    </row>
    <row r="38" spans="1:25">
      <c r="A38" s="26">
        <v>7</v>
      </c>
      <c r="B38" s="27" t="s">
        <v>82</v>
      </c>
      <c r="C38" s="26"/>
      <c r="D38" s="26">
        <v>1992</v>
      </c>
      <c r="E38" s="26" t="s">
        <v>81</v>
      </c>
      <c r="F38" s="40"/>
      <c r="G38" s="40"/>
      <c r="H38" s="40">
        <v>1.0925925925925924E-2</v>
      </c>
      <c r="I38" s="26"/>
      <c r="J38" s="26"/>
      <c r="K38" s="26"/>
      <c r="L38" s="26">
        <v>1</v>
      </c>
      <c r="M38" s="26"/>
      <c r="N38" s="26"/>
      <c r="O38" s="26"/>
      <c r="P38" s="26"/>
      <c r="Q38" s="26"/>
      <c r="R38" s="26"/>
      <c r="S38" s="26">
        <f t="shared" si="0"/>
        <v>1</v>
      </c>
      <c r="T38" s="40">
        <f t="shared" si="1"/>
        <v>1.7361111111111109E-4</v>
      </c>
      <c r="U38" s="40">
        <f t="shared" si="2"/>
        <v>1.1099537037037034E-2</v>
      </c>
      <c r="V38" s="26">
        <v>25</v>
      </c>
      <c r="W38" s="41">
        <f t="shared" si="6"/>
        <v>1.2685185185185184</v>
      </c>
      <c r="X38" s="26"/>
      <c r="Y38" s="39">
        <v>7</v>
      </c>
    </row>
    <row r="39" spans="1:25">
      <c r="A39" s="26">
        <v>1</v>
      </c>
      <c r="B39" s="27" t="s">
        <v>144</v>
      </c>
      <c r="C39" s="26"/>
      <c r="D39" s="26">
        <v>1987</v>
      </c>
      <c r="E39" s="26" t="s">
        <v>145</v>
      </c>
      <c r="F39" s="40"/>
      <c r="G39" s="40"/>
      <c r="H39" s="40">
        <v>1.0462962962962964E-2</v>
      </c>
      <c r="I39" s="26">
        <v>1</v>
      </c>
      <c r="J39" s="26"/>
      <c r="K39" s="26"/>
      <c r="L39" s="26">
        <v>1</v>
      </c>
      <c r="M39" s="26">
        <v>1</v>
      </c>
      <c r="N39" s="26"/>
      <c r="O39" s="26"/>
      <c r="P39" s="26">
        <v>1</v>
      </c>
      <c r="Q39" s="26"/>
      <c r="R39" s="26"/>
      <c r="S39" s="26">
        <f t="shared" si="0"/>
        <v>4</v>
      </c>
      <c r="T39" s="40">
        <f t="shared" si="1"/>
        <v>6.9444444444444436E-4</v>
      </c>
      <c r="U39" s="40">
        <f t="shared" si="2"/>
        <v>1.1157407407407408E-2</v>
      </c>
      <c r="V39" s="26">
        <v>26</v>
      </c>
      <c r="W39" s="41">
        <f t="shared" si="6"/>
        <v>1.2751322751322753</v>
      </c>
      <c r="X39" s="26"/>
      <c r="Y39" s="39">
        <v>6</v>
      </c>
    </row>
    <row r="40" spans="1:25">
      <c r="A40" s="26">
        <v>3</v>
      </c>
      <c r="B40" s="27" t="s">
        <v>146</v>
      </c>
      <c r="C40" s="26"/>
      <c r="D40" s="26">
        <v>1976</v>
      </c>
      <c r="E40" s="26" t="s">
        <v>145</v>
      </c>
      <c r="F40" s="40"/>
      <c r="G40" s="40"/>
      <c r="H40" s="40">
        <v>1.1203703703703704E-2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>
        <f t="shared" si="0"/>
        <v>0</v>
      </c>
      <c r="T40" s="40">
        <f t="shared" si="1"/>
        <v>0</v>
      </c>
      <c r="U40" s="40">
        <f t="shared" si="2"/>
        <v>1.1203703703703704E-2</v>
      </c>
      <c r="V40" s="26">
        <v>27</v>
      </c>
      <c r="W40" s="41">
        <f t="shared" ref="W40" si="7">U40/U$14</f>
        <v>1.2804232804232805</v>
      </c>
      <c r="X40" s="26"/>
      <c r="Y40" s="39">
        <v>5</v>
      </c>
    </row>
    <row r="41" spans="1:25">
      <c r="A41" s="26">
        <v>35</v>
      </c>
      <c r="B41" s="27" t="s">
        <v>123</v>
      </c>
      <c r="C41" s="26"/>
      <c r="D41" s="26">
        <v>1995</v>
      </c>
      <c r="E41" s="26" t="s">
        <v>121</v>
      </c>
      <c r="F41" s="40"/>
      <c r="G41" s="40"/>
      <c r="H41" s="40">
        <v>1.0937500000000001E-2</v>
      </c>
      <c r="I41" s="26"/>
      <c r="J41" s="26"/>
      <c r="K41" s="26">
        <v>1</v>
      </c>
      <c r="L41" s="26"/>
      <c r="M41" s="26"/>
      <c r="N41" s="26"/>
      <c r="O41" s="26"/>
      <c r="P41" s="26"/>
      <c r="Q41" s="26"/>
      <c r="R41" s="26">
        <v>1</v>
      </c>
      <c r="S41" s="46">
        <f>SUM(I41:R41)</f>
        <v>2</v>
      </c>
      <c r="T41" s="40">
        <f t="shared" si="1"/>
        <v>3.4722222222222218E-4</v>
      </c>
      <c r="U41" s="40">
        <f t="shared" si="2"/>
        <v>1.1284722222222224E-2</v>
      </c>
      <c r="V41" s="26">
        <v>28</v>
      </c>
      <c r="W41" s="41">
        <f t="shared" si="6"/>
        <v>1.28968253968254</v>
      </c>
      <c r="X41" s="26"/>
      <c r="Y41" s="39">
        <v>4</v>
      </c>
    </row>
    <row r="42" spans="1:25">
      <c r="A42" s="26">
        <v>47</v>
      </c>
      <c r="B42" s="27" t="s">
        <v>65</v>
      </c>
      <c r="C42" s="26"/>
      <c r="D42" s="26">
        <v>1991</v>
      </c>
      <c r="E42" s="26" t="s">
        <v>127</v>
      </c>
      <c r="F42" s="40"/>
      <c r="G42" s="40"/>
      <c r="H42" s="40">
        <v>1.0590277777777777E-2</v>
      </c>
      <c r="I42" s="26">
        <v>1</v>
      </c>
      <c r="J42" s="26">
        <v>1</v>
      </c>
      <c r="K42" s="26"/>
      <c r="L42" s="26">
        <v>1</v>
      </c>
      <c r="M42" s="26">
        <v>1</v>
      </c>
      <c r="N42" s="26"/>
      <c r="O42" s="26"/>
      <c r="P42" s="26"/>
      <c r="Q42" s="26"/>
      <c r="R42" s="26"/>
      <c r="S42" s="26">
        <f>SUM(I42:R42)</f>
        <v>4</v>
      </c>
      <c r="T42" s="40">
        <f t="shared" si="1"/>
        <v>6.9444444444444436E-4</v>
      </c>
      <c r="U42" s="40">
        <f t="shared" si="2"/>
        <v>1.128472222222222E-2</v>
      </c>
      <c r="V42" s="26">
        <v>29</v>
      </c>
      <c r="W42" s="41">
        <f t="shared" si="6"/>
        <v>1.2896825396825395</v>
      </c>
      <c r="X42" s="26"/>
      <c r="Y42" s="39">
        <v>3</v>
      </c>
    </row>
    <row r="43" spans="1:25">
      <c r="A43" s="26">
        <v>9</v>
      </c>
      <c r="B43" s="27" t="s">
        <v>134</v>
      </c>
      <c r="C43" s="26"/>
      <c r="D43" s="26">
        <v>1997</v>
      </c>
      <c r="E43" s="26" t="s">
        <v>136</v>
      </c>
      <c r="F43" s="40"/>
      <c r="G43" s="40"/>
      <c r="H43" s="40">
        <v>1.0856481481481481E-2</v>
      </c>
      <c r="I43" s="26"/>
      <c r="J43" s="26">
        <v>1</v>
      </c>
      <c r="K43" s="26"/>
      <c r="L43" s="26">
        <v>1</v>
      </c>
      <c r="M43" s="26">
        <v>1</v>
      </c>
      <c r="N43" s="26"/>
      <c r="O43" s="26"/>
      <c r="P43" s="26"/>
      <c r="Q43" s="26"/>
      <c r="R43" s="26"/>
      <c r="S43" s="26">
        <f t="shared" si="0"/>
        <v>3</v>
      </c>
      <c r="T43" s="40">
        <f t="shared" si="1"/>
        <v>5.2083333333333333E-4</v>
      </c>
      <c r="U43" s="40">
        <f t="shared" si="2"/>
        <v>1.1377314814814814E-2</v>
      </c>
      <c r="V43" s="26">
        <v>30</v>
      </c>
      <c r="W43" s="41">
        <f t="shared" si="6"/>
        <v>1.3002645502645502</v>
      </c>
      <c r="X43" s="26"/>
      <c r="Y43" s="39">
        <v>2</v>
      </c>
    </row>
    <row r="44" spans="1:25">
      <c r="A44" s="26">
        <v>15</v>
      </c>
      <c r="B44" s="27" t="s">
        <v>105</v>
      </c>
      <c r="C44" s="26"/>
      <c r="D44" s="26">
        <v>1996</v>
      </c>
      <c r="E44" s="26" t="s">
        <v>103</v>
      </c>
      <c r="F44" s="40"/>
      <c r="G44" s="40"/>
      <c r="H44" s="40">
        <v>1.0613425925925927E-2</v>
      </c>
      <c r="I44" s="26"/>
      <c r="J44" s="26">
        <v>1</v>
      </c>
      <c r="K44" s="26">
        <v>1</v>
      </c>
      <c r="L44" s="26">
        <v>1</v>
      </c>
      <c r="M44" s="26">
        <v>1</v>
      </c>
      <c r="N44" s="26"/>
      <c r="O44" s="26">
        <v>1</v>
      </c>
      <c r="P44" s="26"/>
      <c r="Q44" s="26"/>
      <c r="R44" s="26"/>
      <c r="S44" s="26">
        <f t="shared" si="0"/>
        <v>5</v>
      </c>
      <c r="T44" s="40">
        <f t="shared" si="1"/>
        <v>8.6805555555555562E-4</v>
      </c>
      <c r="U44" s="40">
        <f t="shared" si="2"/>
        <v>1.1481481481481483E-2</v>
      </c>
      <c r="V44" s="26">
        <v>31</v>
      </c>
      <c r="W44" s="41">
        <f t="shared" si="6"/>
        <v>1.3121693121693125</v>
      </c>
      <c r="X44" s="26"/>
      <c r="Y44" s="39">
        <v>1</v>
      </c>
    </row>
    <row r="45" spans="1:25">
      <c r="A45" s="26">
        <v>19</v>
      </c>
      <c r="B45" s="27" t="s">
        <v>109</v>
      </c>
      <c r="C45" s="26"/>
      <c r="D45" s="26">
        <v>1995</v>
      </c>
      <c r="E45" s="26" t="s">
        <v>110</v>
      </c>
      <c r="F45" s="40"/>
      <c r="G45" s="40"/>
      <c r="H45" s="40">
        <v>1.0798611111111111E-2</v>
      </c>
      <c r="I45" s="26">
        <v>1</v>
      </c>
      <c r="J45" s="26">
        <v>1</v>
      </c>
      <c r="K45" s="26">
        <v>1</v>
      </c>
      <c r="L45" s="26">
        <v>1</v>
      </c>
      <c r="M45" s="26"/>
      <c r="N45" s="26"/>
      <c r="O45" s="26"/>
      <c r="P45" s="26"/>
      <c r="Q45" s="26"/>
      <c r="R45" s="26"/>
      <c r="S45" s="26">
        <f t="shared" si="0"/>
        <v>4</v>
      </c>
      <c r="T45" s="40">
        <f t="shared" si="1"/>
        <v>6.9444444444444436E-4</v>
      </c>
      <c r="U45" s="40">
        <f t="shared" si="2"/>
        <v>1.1493055555555555E-2</v>
      </c>
      <c r="V45" s="26">
        <v>32</v>
      </c>
      <c r="W45" s="41">
        <f t="shared" si="6"/>
        <v>1.3134920634920635</v>
      </c>
      <c r="X45" s="26"/>
      <c r="Y45" s="39">
        <v>1</v>
      </c>
    </row>
    <row r="46" spans="1:25">
      <c r="A46" s="26">
        <v>11</v>
      </c>
      <c r="B46" s="27" t="s">
        <v>135</v>
      </c>
      <c r="C46" s="26"/>
      <c r="D46" s="26">
        <v>1976</v>
      </c>
      <c r="E46" s="26" t="s">
        <v>136</v>
      </c>
      <c r="F46" s="40"/>
      <c r="G46" s="40"/>
      <c r="H46" s="40">
        <v>1.0868055555555556E-2</v>
      </c>
      <c r="I46" s="26"/>
      <c r="J46" s="26">
        <v>1</v>
      </c>
      <c r="K46" s="26">
        <v>1</v>
      </c>
      <c r="L46" s="26">
        <v>1</v>
      </c>
      <c r="M46" s="26">
        <v>1</v>
      </c>
      <c r="N46" s="26"/>
      <c r="O46" s="26"/>
      <c r="P46" s="26"/>
      <c r="Q46" s="26"/>
      <c r="R46" s="26"/>
      <c r="S46" s="26">
        <f t="shared" si="0"/>
        <v>4</v>
      </c>
      <c r="T46" s="40">
        <f t="shared" si="1"/>
        <v>6.9444444444444436E-4</v>
      </c>
      <c r="U46" s="40">
        <f t="shared" si="2"/>
        <v>1.15625E-2</v>
      </c>
      <c r="V46" s="26">
        <v>33</v>
      </c>
      <c r="W46" s="41">
        <f t="shared" si="6"/>
        <v>1.3214285714285716</v>
      </c>
      <c r="X46" s="26"/>
      <c r="Y46" s="39">
        <v>1</v>
      </c>
    </row>
    <row r="47" spans="1:25">
      <c r="A47" s="26">
        <v>69</v>
      </c>
      <c r="B47" s="27" t="s">
        <v>139</v>
      </c>
      <c r="C47" s="26"/>
      <c r="D47" s="26">
        <v>1990</v>
      </c>
      <c r="E47" s="26" t="s">
        <v>140</v>
      </c>
      <c r="F47" s="40"/>
      <c r="G47" s="40"/>
      <c r="H47" s="40">
        <v>1.0358796296296295E-2</v>
      </c>
      <c r="I47" s="26">
        <v>1</v>
      </c>
      <c r="J47" s="26">
        <v>1</v>
      </c>
      <c r="K47" s="26">
        <v>2</v>
      </c>
      <c r="L47" s="26">
        <v>1</v>
      </c>
      <c r="M47" s="26">
        <v>1</v>
      </c>
      <c r="N47" s="26"/>
      <c r="O47" s="26">
        <v>1</v>
      </c>
      <c r="P47" s="26"/>
      <c r="Q47" s="26"/>
      <c r="R47" s="26"/>
      <c r="S47" s="26">
        <f t="shared" si="0"/>
        <v>7</v>
      </c>
      <c r="T47" s="40">
        <f t="shared" si="1"/>
        <v>1.2152777777777778E-3</v>
      </c>
      <c r="U47" s="40">
        <f t="shared" si="2"/>
        <v>1.1574074074074073E-2</v>
      </c>
      <c r="V47" s="26">
        <v>34</v>
      </c>
      <c r="W47" s="41">
        <f t="shared" ref="W47:W48" si="8">U47/U$14</f>
        <v>1.3227513227513228</v>
      </c>
      <c r="X47" s="26"/>
      <c r="Y47" s="39">
        <v>1</v>
      </c>
    </row>
    <row r="48" spans="1:25">
      <c r="A48" s="26">
        <v>13</v>
      </c>
      <c r="B48" s="27" t="s">
        <v>104</v>
      </c>
      <c r="C48" s="26"/>
      <c r="D48" s="26">
        <v>1994</v>
      </c>
      <c r="E48" s="26" t="s">
        <v>103</v>
      </c>
      <c r="F48" s="40"/>
      <c r="G48" s="40"/>
      <c r="H48" s="40">
        <v>1.1238425925925928E-2</v>
      </c>
      <c r="I48" s="26"/>
      <c r="J48" s="26"/>
      <c r="K48" s="26">
        <v>1</v>
      </c>
      <c r="L48" s="26">
        <v>1</v>
      </c>
      <c r="M48" s="26"/>
      <c r="N48" s="26"/>
      <c r="O48" s="26"/>
      <c r="P48" s="26"/>
      <c r="Q48" s="26"/>
      <c r="R48" s="26"/>
      <c r="S48" s="26">
        <f t="shared" si="0"/>
        <v>2</v>
      </c>
      <c r="T48" s="40">
        <f t="shared" si="1"/>
        <v>3.4722222222222218E-4</v>
      </c>
      <c r="U48" s="40">
        <f t="shared" si="2"/>
        <v>1.158564814814815E-2</v>
      </c>
      <c r="V48" s="26">
        <v>35</v>
      </c>
      <c r="W48" s="41">
        <f t="shared" si="8"/>
        <v>1.3240740740740744</v>
      </c>
      <c r="X48" s="26"/>
      <c r="Y48" s="39">
        <v>1</v>
      </c>
    </row>
    <row r="49" spans="1:25">
      <c r="A49" s="26">
        <v>75</v>
      </c>
      <c r="B49" s="27" t="s">
        <v>99</v>
      </c>
      <c r="C49" s="26"/>
      <c r="D49" s="26">
        <v>1985</v>
      </c>
      <c r="E49" s="26" t="s">
        <v>100</v>
      </c>
      <c r="F49" s="40"/>
      <c r="G49" s="40"/>
      <c r="H49" s="40">
        <v>1.1724537037037035E-2</v>
      </c>
      <c r="I49" s="26">
        <v>1</v>
      </c>
      <c r="J49" s="26"/>
      <c r="K49" s="26"/>
      <c r="L49" s="26"/>
      <c r="M49" s="26"/>
      <c r="N49" s="26"/>
      <c r="O49" s="26"/>
      <c r="P49" s="26"/>
      <c r="Q49" s="26"/>
      <c r="R49" s="26"/>
      <c r="S49" s="26">
        <f t="shared" si="0"/>
        <v>1</v>
      </c>
      <c r="T49" s="40">
        <f t="shared" si="1"/>
        <v>1.7361111111111109E-4</v>
      </c>
      <c r="U49" s="40">
        <f t="shared" si="2"/>
        <v>1.1898148148148146E-2</v>
      </c>
      <c r="V49" s="26">
        <v>36</v>
      </c>
      <c r="W49" s="41">
        <f t="shared" ref="W49:W50" si="9">U49/U$14</f>
        <v>1.3597883597883595</v>
      </c>
      <c r="X49" s="26"/>
      <c r="Y49" s="44">
        <v>1</v>
      </c>
    </row>
    <row r="50" spans="1:25">
      <c r="A50" s="26">
        <v>27</v>
      </c>
      <c r="B50" s="27" t="s">
        <v>67</v>
      </c>
      <c r="C50" s="26"/>
      <c r="D50" s="26">
        <v>1969</v>
      </c>
      <c r="E50" s="26" t="s">
        <v>116</v>
      </c>
      <c r="F50" s="40"/>
      <c r="G50" s="40"/>
      <c r="H50" s="40">
        <v>1.0925925925925924E-2</v>
      </c>
      <c r="I50" s="26">
        <v>1</v>
      </c>
      <c r="J50" s="26">
        <v>2</v>
      </c>
      <c r="K50" s="26"/>
      <c r="L50" s="26">
        <v>1</v>
      </c>
      <c r="M50" s="26">
        <v>1</v>
      </c>
      <c r="N50" s="26"/>
      <c r="O50" s="26"/>
      <c r="P50" s="26"/>
      <c r="Q50" s="26">
        <v>1</v>
      </c>
      <c r="R50" s="26"/>
      <c r="S50" s="26">
        <f t="shared" si="0"/>
        <v>6</v>
      </c>
      <c r="T50" s="40">
        <f t="shared" si="1"/>
        <v>1.0416666666666667E-3</v>
      </c>
      <c r="U50" s="40">
        <f t="shared" si="2"/>
        <v>1.196759259259259E-2</v>
      </c>
      <c r="V50" s="26">
        <v>37</v>
      </c>
      <c r="W50" s="41">
        <f t="shared" si="9"/>
        <v>1.3677248677248677</v>
      </c>
      <c r="X50" s="26"/>
      <c r="Y50" s="44">
        <v>1</v>
      </c>
    </row>
    <row r="51" spans="1:25">
      <c r="A51" s="26">
        <v>79</v>
      </c>
      <c r="B51" s="27" t="s">
        <v>161</v>
      </c>
      <c r="C51" s="26"/>
      <c r="D51" s="26">
        <v>2000</v>
      </c>
      <c r="E51" s="26" t="s">
        <v>160</v>
      </c>
      <c r="F51" s="40"/>
      <c r="G51" s="40"/>
      <c r="H51" s="40">
        <v>1.1238425925925928E-2</v>
      </c>
      <c r="I51" s="26">
        <v>2</v>
      </c>
      <c r="J51" s="26">
        <v>1</v>
      </c>
      <c r="K51" s="26">
        <v>1</v>
      </c>
      <c r="L51" s="26">
        <v>1</v>
      </c>
      <c r="M51" s="26"/>
      <c r="N51" s="26"/>
      <c r="O51" s="26"/>
      <c r="P51" s="26"/>
      <c r="Q51" s="26"/>
      <c r="R51" s="26"/>
      <c r="S51" s="26">
        <f t="shared" si="0"/>
        <v>5</v>
      </c>
      <c r="T51" s="40">
        <f t="shared" si="1"/>
        <v>8.6805555555555562E-4</v>
      </c>
      <c r="U51" s="40">
        <f t="shared" si="2"/>
        <v>1.2106481481481484E-2</v>
      </c>
      <c r="V51" s="26">
        <v>38</v>
      </c>
      <c r="W51" s="41">
        <f t="shared" ref="W51:W53" si="10">U51/U$14</f>
        <v>1.3835978835978839</v>
      </c>
      <c r="X51" s="26"/>
      <c r="Y51" s="44">
        <v>1</v>
      </c>
    </row>
    <row r="52" spans="1:25">
      <c r="A52" s="26">
        <v>37</v>
      </c>
      <c r="B52" s="27" t="s">
        <v>85</v>
      </c>
      <c r="C52" s="26"/>
      <c r="D52" s="26">
        <v>1982</v>
      </c>
      <c r="E52" s="26" t="s">
        <v>86</v>
      </c>
      <c r="F52" s="40"/>
      <c r="G52" s="40"/>
      <c r="H52" s="40">
        <v>1.2002314814814815E-2</v>
      </c>
      <c r="I52" s="26"/>
      <c r="J52" s="26">
        <v>1</v>
      </c>
      <c r="K52" s="26"/>
      <c r="L52" s="26"/>
      <c r="M52" s="26"/>
      <c r="N52" s="26"/>
      <c r="O52" s="26"/>
      <c r="P52" s="26"/>
      <c r="Q52" s="26"/>
      <c r="R52" s="26"/>
      <c r="S52" s="26">
        <f t="shared" si="0"/>
        <v>1</v>
      </c>
      <c r="T52" s="40">
        <f t="shared" si="1"/>
        <v>1.7361111111111109E-4</v>
      </c>
      <c r="U52" s="40">
        <f t="shared" si="2"/>
        <v>1.2175925925925925E-2</v>
      </c>
      <c r="V52" s="26">
        <v>39</v>
      </c>
      <c r="W52" s="41">
        <f t="shared" si="10"/>
        <v>1.3915343915343916</v>
      </c>
      <c r="X52" s="26"/>
      <c r="Y52" s="44">
        <v>1</v>
      </c>
    </row>
    <row r="53" spans="1:25">
      <c r="A53" s="26">
        <v>23</v>
      </c>
      <c r="B53" s="27" t="s">
        <v>93</v>
      </c>
      <c r="C53" s="26"/>
      <c r="D53" s="26">
        <v>1986</v>
      </c>
      <c r="E53" s="26" t="s">
        <v>94</v>
      </c>
      <c r="F53" s="40"/>
      <c r="G53" s="40"/>
      <c r="H53" s="40">
        <v>1.283564814814815E-2</v>
      </c>
      <c r="I53" s="26">
        <v>1</v>
      </c>
      <c r="J53" s="26"/>
      <c r="K53" s="26">
        <v>1</v>
      </c>
      <c r="L53" s="26"/>
      <c r="M53" s="26"/>
      <c r="N53" s="26"/>
      <c r="O53" s="26"/>
      <c r="P53" s="26"/>
      <c r="Q53" s="26"/>
      <c r="R53" s="26"/>
      <c r="S53" s="26">
        <f t="shared" si="0"/>
        <v>2</v>
      </c>
      <c r="T53" s="40">
        <f t="shared" si="1"/>
        <v>3.4722222222222218E-4</v>
      </c>
      <c r="U53" s="40">
        <f t="shared" si="2"/>
        <v>1.3182870370370373E-2</v>
      </c>
      <c r="V53" s="26">
        <v>40</v>
      </c>
      <c r="W53" s="41">
        <f t="shared" si="10"/>
        <v>1.506613756613757</v>
      </c>
      <c r="X53" s="26"/>
      <c r="Y53" s="44">
        <v>1</v>
      </c>
    </row>
    <row r="56" spans="1:25" ht="15">
      <c r="B56" s="17" t="s">
        <v>25</v>
      </c>
      <c r="C56" s="14"/>
      <c r="D56" s="14"/>
      <c r="E56" s="14" t="s">
        <v>74</v>
      </c>
      <c r="F56" s="15"/>
      <c r="G56" s="15"/>
    </row>
    <row r="57" spans="1:25">
      <c r="C57" s="51" t="s">
        <v>26</v>
      </c>
      <c r="D57" s="51"/>
      <c r="E57" s="51"/>
      <c r="F57" s="51"/>
      <c r="G57" s="51"/>
    </row>
    <row r="58" spans="1:25">
      <c r="C58" s="3"/>
      <c r="D58" s="3"/>
      <c r="E58" s="3"/>
    </row>
    <row r="60" spans="1:25" ht="15">
      <c r="B60" s="17" t="s">
        <v>27</v>
      </c>
      <c r="C60" s="14"/>
      <c r="D60" s="14"/>
      <c r="E60" s="14" t="s">
        <v>73</v>
      </c>
      <c r="F60" s="15"/>
      <c r="G60" s="15"/>
    </row>
    <row r="61" spans="1:25">
      <c r="C61" s="51" t="s">
        <v>26</v>
      </c>
      <c r="D61" s="51"/>
      <c r="E61" s="51"/>
      <c r="F61" s="51"/>
      <c r="G61" s="51"/>
    </row>
  </sheetData>
  <sortState ref="A41:S42">
    <sortCondition ref="S41:S42"/>
  </sortState>
  <mergeCells count="9">
    <mergeCell ref="A6:X6"/>
    <mergeCell ref="A1:X1"/>
    <mergeCell ref="A2:X2"/>
    <mergeCell ref="C61:G61"/>
    <mergeCell ref="A7:X7"/>
    <mergeCell ref="A8:X8"/>
    <mergeCell ref="A10:X10"/>
    <mergeCell ref="A11:X11"/>
    <mergeCell ref="C57:G57"/>
  </mergeCells>
  <phoneticPr fontId="8" type="noConversion"/>
  <printOptions horizontalCentered="1"/>
  <pageMargins left="0.59055118110236227" right="0.59055118110236227" top="0.39370078740157483" bottom="0.39370078740157483" header="0.31496062992125984" footer="0.31496062992125984"/>
  <pageSetup paperSize="9" scale="88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64"/>
  <sheetViews>
    <sheetView zoomScale="80" zoomScaleNormal="80" workbookViewId="0">
      <selection activeCell="U31" sqref="U31"/>
    </sheetView>
  </sheetViews>
  <sheetFormatPr defaultColWidth="9.140625" defaultRowHeight="12.75" outlineLevelCol="1"/>
  <cols>
    <col min="1" max="1" width="6.5703125" style="2" customWidth="1"/>
    <col min="2" max="2" width="30.7109375" style="2" customWidth="1"/>
    <col min="3" max="3" width="7.7109375" style="2" customWidth="1"/>
    <col min="4" max="4" width="5.7109375" style="2" customWidth="1"/>
    <col min="5" max="5" width="30.7109375" style="2" customWidth="1"/>
    <col min="6" max="6" width="6.7109375" style="12" hidden="1" customWidth="1" outlineLevel="1"/>
    <col min="7" max="7" width="7.140625" style="12" hidden="1" customWidth="1" outlineLevel="1"/>
    <col min="8" max="8" width="12.7109375" style="12" customWidth="1" collapsed="1"/>
    <col min="9" max="17" width="4.140625" style="2" hidden="1" customWidth="1" outlineLevel="1"/>
    <col min="18" max="18" width="5.28515625" style="2" hidden="1" customWidth="1" outlineLevel="1"/>
    <col min="19" max="19" width="10.28515625" style="2" customWidth="1" collapsed="1"/>
    <col min="20" max="20" width="7.140625" style="12" customWidth="1"/>
    <col min="21" max="21" width="9.5703125" style="12" customWidth="1"/>
    <col min="22" max="22" width="6.28515625" style="2" customWidth="1"/>
    <col min="23" max="23" width="10.85546875" style="13" customWidth="1"/>
    <col min="24" max="25" width="12.85546875" style="2" customWidth="1"/>
    <col min="26" max="16384" width="9.140625" style="2"/>
  </cols>
  <sheetData>
    <row r="1" spans="1:25" ht="25.5">
      <c r="A1" s="50" t="s">
        <v>158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34"/>
    </row>
    <row r="2" spans="1:25" ht="25.5">
      <c r="A2" s="50" t="s">
        <v>157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34"/>
    </row>
    <row r="3" spans="1:25" ht="25.5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35"/>
    </row>
    <row r="5" spans="1:25" ht="15">
      <c r="A5" s="30"/>
      <c r="B5" s="32">
        <v>44708</v>
      </c>
      <c r="C5" s="4"/>
      <c r="D5" s="4"/>
      <c r="E5" s="4"/>
      <c r="F5" s="5"/>
      <c r="G5" s="5"/>
      <c r="H5" s="5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5"/>
      <c r="U5" s="5"/>
      <c r="V5" s="4"/>
      <c r="W5" s="29"/>
      <c r="X5" s="28" t="s">
        <v>69</v>
      </c>
      <c r="Y5" s="28"/>
    </row>
    <row r="7" spans="1:25" ht="20.25">
      <c r="A7" s="49" t="s">
        <v>0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33"/>
    </row>
    <row r="8" spans="1:25" ht="20.25">
      <c r="A8" s="49" t="s">
        <v>1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33"/>
    </row>
    <row r="9" spans="1:25" s="16" customFormat="1" ht="20.25">
      <c r="A9" s="49" t="s">
        <v>31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33"/>
    </row>
    <row r="11" spans="1:25" ht="15">
      <c r="A11" s="52" t="s">
        <v>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36"/>
    </row>
    <row r="12" spans="1:25" ht="15">
      <c r="A12" s="53" t="s">
        <v>4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37"/>
    </row>
    <row r="14" spans="1:25" s="10" customFormat="1" ht="51" customHeight="1">
      <c r="A14" s="7" t="s">
        <v>30</v>
      </c>
      <c r="B14" s="7" t="s">
        <v>5</v>
      </c>
      <c r="C14" s="7" t="s">
        <v>28</v>
      </c>
      <c r="D14" s="7" t="s">
        <v>29</v>
      </c>
      <c r="E14" s="7" t="s">
        <v>6</v>
      </c>
      <c r="F14" s="8" t="s">
        <v>7</v>
      </c>
      <c r="G14" s="8" t="s">
        <v>8</v>
      </c>
      <c r="H14" s="8" t="s">
        <v>9</v>
      </c>
      <c r="I14" s="7" t="s">
        <v>15</v>
      </c>
      <c r="J14" s="7" t="s">
        <v>16</v>
      </c>
      <c r="K14" s="7" t="s">
        <v>17</v>
      </c>
      <c r="L14" s="7" t="s">
        <v>18</v>
      </c>
      <c r="M14" s="7" t="s">
        <v>19</v>
      </c>
      <c r="N14" s="7" t="s">
        <v>20</v>
      </c>
      <c r="O14" s="7" t="s">
        <v>21</v>
      </c>
      <c r="P14" s="7" t="s">
        <v>22</v>
      </c>
      <c r="Q14" s="7" t="s">
        <v>23</v>
      </c>
      <c r="R14" s="7" t="s">
        <v>24</v>
      </c>
      <c r="S14" s="7" t="s">
        <v>50</v>
      </c>
      <c r="T14" s="8" t="s">
        <v>10</v>
      </c>
      <c r="U14" s="8" t="s">
        <v>11</v>
      </c>
      <c r="V14" s="7" t="s">
        <v>12</v>
      </c>
      <c r="W14" s="9" t="s">
        <v>13</v>
      </c>
      <c r="X14" s="7" t="s">
        <v>14</v>
      </c>
      <c r="Y14" s="7" t="s">
        <v>71</v>
      </c>
    </row>
    <row r="15" spans="1:25">
      <c r="A15" s="26">
        <v>14</v>
      </c>
      <c r="B15" s="27" t="s">
        <v>106</v>
      </c>
      <c r="C15" s="26"/>
      <c r="D15" s="26">
        <v>1997</v>
      </c>
      <c r="E15" s="26" t="s">
        <v>103</v>
      </c>
      <c r="F15" s="40"/>
      <c r="G15" s="40"/>
      <c r="H15" s="40">
        <v>9.9421296296296289E-3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>
        <f t="shared" ref="S15:S56" si="0">SUM(I15:R15)</f>
        <v>0</v>
      </c>
      <c r="T15" s="40">
        <f t="shared" ref="T15:T56" si="1">S15/24/60/4</f>
        <v>0</v>
      </c>
      <c r="U15" s="40">
        <f t="shared" ref="U15:U56" si="2">H15+T15</f>
        <v>9.9421296296296289E-3</v>
      </c>
      <c r="V15" s="26">
        <v>1</v>
      </c>
      <c r="W15" s="41">
        <f>ROUNDUP(U15/U$15,2)</f>
        <v>1</v>
      </c>
      <c r="X15" s="26"/>
      <c r="Y15" s="39">
        <v>100</v>
      </c>
    </row>
    <row r="16" spans="1:25">
      <c r="A16" s="26">
        <v>58</v>
      </c>
      <c r="B16" s="27" t="s">
        <v>55</v>
      </c>
      <c r="C16" s="26"/>
      <c r="D16" s="26">
        <v>1983</v>
      </c>
      <c r="E16" s="26" t="s">
        <v>115</v>
      </c>
      <c r="F16" s="40"/>
      <c r="G16" s="40"/>
      <c r="H16" s="40">
        <v>1.0300925925925927E-2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>
        <f t="shared" si="0"/>
        <v>0</v>
      </c>
      <c r="T16" s="40">
        <f t="shared" si="1"/>
        <v>0</v>
      </c>
      <c r="U16" s="40">
        <f t="shared" si="2"/>
        <v>1.0300925925925927E-2</v>
      </c>
      <c r="V16" s="26">
        <v>2</v>
      </c>
      <c r="W16" s="41">
        <f t="shared" ref="W16:W32" si="3">ROUNDUP(U16/U$15,2)</f>
        <v>1.04</v>
      </c>
      <c r="X16" s="26"/>
      <c r="Y16" s="39">
        <v>80</v>
      </c>
    </row>
    <row r="17" spans="1:25">
      <c r="A17" s="26">
        <v>52</v>
      </c>
      <c r="B17" s="27" t="s">
        <v>152</v>
      </c>
      <c r="C17" s="26"/>
      <c r="D17" s="26">
        <v>1983</v>
      </c>
      <c r="E17" s="26" t="s">
        <v>149</v>
      </c>
      <c r="F17" s="40"/>
      <c r="G17" s="40"/>
      <c r="H17" s="40">
        <v>1.045138888888889E-2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>
        <f t="shared" si="0"/>
        <v>0</v>
      </c>
      <c r="T17" s="40">
        <f t="shared" si="1"/>
        <v>0</v>
      </c>
      <c r="U17" s="40">
        <f t="shared" si="2"/>
        <v>1.045138888888889E-2</v>
      </c>
      <c r="V17" s="26">
        <v>3</v>
      </c>
      <c r="W17" s="41">
        <f t="shared" si="3"/>
        <v>1.06</v>
      </c>
      <c r="X17" s="26"/>
      <c r="Y17" s="39">
        <v>60</v>
      </c>
    </row>
    <row r="18" spans="1:25">
      <c r="A18" s="26">
        <v>76</v>
      </c>
      <c r="B18" s="27" t="s">
        <v>154</v>
      </c>
      <c r="C18" s="26"/>
      <c r="D18" s="26">
        <v>1977</v>
      </c>
      <c r="E18" s="26" t="s">
        <v>100</v>
      </c>
      <c r="F18" s="40"/>
      <c r="G18" s="40"/>
      <c r="H18" s="40">
        <v>1.0474537037037037E-2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>
        <f t="shared" si="0"/>
        <v>0</v>
      </c>
      <c r="T18" s="40">
        <f t="shared" si="1"/>
        <v>0</v>
      </c>
      <c r="U18" s="40">
        <f t="shared" si="2"/>
        <v>1.0474537037037037E-2</v>
      </c>
      <c r="V18" s="26">
        <v>4</v>
      </c>
      <c r="W18" s="41">
        <f t="shared" si="3"/>
        <v>1.06</v>
      </c>
      <c r="X18" s="26"/>
      <c r="Y18" s="39">
        <v>50</v>
      </c>
    </row>
    <row r="19" spans="1:25">
      <c r="A19" s="26">
        <v>60</v>
      </c>
      <c r="B19" s="27" t="s">
        <v>75</v>
      </c>
      <c r="C19" s="26"/>
      <c r="D19" s="26">
        <v>1997</v>
      </c>
      <c r="E19" s="26" t="s">
        <v>115</v>
      </c>
      <c r="F19" s="40"/>
      <c r="G19" s="40"/>
      <c r="H19" s="40">
        <v>1.0555555555555554E-2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>
        <f t="shared" si="0"/>
        <v>0</v>
      </c>
      <c r="T19" s="40">
        <f t="shared" si="1"/>
        <v>0</v>
      </c>
      <c r="U19" s="40">
        <f t="shared" si="2"/>
        <v>1.0555555555555554E-2</v>
      </c>
      <c r="V19" s="26">
        <v>5</v>
      </c>
      <c r="W19" s="41">
        <f t="shared" si="3"/>
        <v>1.07</v>
      </c>
      <c r="X19" s="26"/>
      <c r="Y19" s="39">
        <v>45</v>
      </c>
    </row>
    <row r="20" spans="1:25">
      <c r="A20" s="26">
        <v>54</v>
      </c>
      <c r="B20" s="27" t="s">
        <v>113</v>
      </c>
      <c r="C20" s="26"/>
      <c r="D20" s="26">
        <v>1981</v>
      </c>
      <c r="E20" s="26" t="s">
        <v>95</v>
      </c>
      <c r="F20" s="40"/>
      <c r="G20" s="40"/>
      <c r="H20" s="40">
        <v>1.0567129629629629E-2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>
        <f t="shared" si="0"/>
        <v>0</v>
      </c>
      <c r="T20" s="40">
        <f t="shared" si="1"/>
        <v>0</v>
      </c>
      <c r="U20" s="40">
        <f t="shared" si="2"/>
        <v>1.0567129629629629E-2</v>
      </c>
      <c r="V20" s="26">
        <v>6</v>
      </c>
      <c r="W20" s="41">
        <f t="shared" si="3"/>
        <v>1.07</v>
      </c>
      <c r="X20" s="26"/>
      <c r="Y20" s="39">
        <v>40</v>
      </c>
    </row>
    <row r="21" spans="1:25">
      <c r="A21" s="26">
        <v>44</v>
      </c>
      <c r="B21" s="27" t="s">
        <v>58</v>
      </c>
      <c r="C21" s="26"/>
      <c r="D21" s="26">
        <v>1987</v>
      </c>
      <c r="E21" s="26" t="s">
        <v>90</v>
      </c>
      <c r="F21" s="40"/>
      <c r="G21" s="40"/>
      <c r="H21" s="40">
        <v>1.0289351851851852E-2</v>
      </c>
      <c r="I21" s="26"/>
      <c r="J21" s="26">
        <v>1</v>
      </c>
      <c r="K21" s="26"/>
      <c r="L21" s="26">
        <v>1</v>
      </c>
      <c r="M21" s="26"/>
      <c r="N21" s="26"/>
      <c r="O21" s="26"/>
      <c r="P21" s="26"/>
      <c r="Q21" s="26"/>
      <c r="R21" s="26"/>
      <c r="S21" s="26">
        <f t="shared" si="0"/>
        <v>2</v>
      </c>
      <c r="T21" s="40">
        <f t="shared" si="1"/>
        <v>3.4722222222222218E-4</v>
      </c>
      <c r="U21" s="40">
        <f t="shared" si="2"/>
        <v>1.0636574074074074E-2</v>
      </c>
      <c r="V21" s="26">
        <v>7</v>
      </c>
      <c r="W21" s="41">
        <f t="shared" si="3"/>
        <v>1.07</v>
      </c>
      <c r="X21" s="26"/>
      <c r="Y21" s="39">
        <v>36</v>
      </c>
    </row>
    <row r="22" spans="1:25">
      <c r="A22" s="26">
        <v>56</v>
      </c>
      <c r="B22" s="27" t="s">
        <v>114</v>
      </c>
      <c r="C22" s="26"/>
      <c r="D22" s="26">
        <v>1984</v>
      </c>
      <c r="E22" s="26" t="s">
        <v>95</v>
      </c>
      <c r="F22" s="40"/>
      <c r="G22" s="40"/>
      <c r="H22" s="40">
        <v>1.0671296296296297E-2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>
        <f t="shared" si="0"/>
        <v>0</v>
      </c>
      <c r="T22" s="40">
        <f t="shared" si="1"/>
        <v>0</v>
      </c>
      <c r="U22" s="40">
        <f t="shared" si="2"/>
        <v>1.0671296296296297E-2</v>
      </c>
      <c r="V22" s="26">
        <v>8</v>
      </c>
      <c r="W22" s="41">
        <f t="shared" si="3"/>
        <v>1.08</v>
      </c>
      <c r="X22" s="26"/>
      <c r="Y22" s="39">
        <v>32</v>
      </c>
    </row>
    <row r="23" spans="1:25">
      <c r="A23" s="26">
        <v>40</v>
      </c>
      <c r="B23" s="27" t="s">
        <v>64</v>
      </c>
      <c r="C23" s="26"/>
      <c r="D23" s="26">
        <v>1963</v>
      </c>
      <c r="E23" s="26" t="s">
        <v>86</v>
      </c>
      <c r="F23" s="40"/>
      <c r="G23" s="40"/>
      <c r="H23" s="40">
        <v>1.0694444444444444E-2</v>
      </c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>
        <f t="shared" si="0"/>
        <v>0</v>
      </c>
      <c r="T23" s="40">
        <f t="shared" si="1"/>
        <v>0</v>
      </c>
      <c r="U23" s="40">
        <f t="shared" si="2"/>
        <v>1.0694444444444444E-2</v>
      </c>
      <c r="V23" s="26">
        <v>9</v>
      </c>
      <c r="W23" s="41">
        <f t="shared" si="3"/>
        <v>1.08</v>
      </c>
      <c r="X23" s="26"/>
      <c r="Y23" s="39">
        <v>28</v>
      </c>
    </row>
    <row r="24" spans="1:25">
      <c r="A24" s="26">
        <v>46</v>
      </c>
      <c r="B24" s="27" t="s">
        <v>68</v>
      </c>
      <c r="C24" s="26"/>
      <c r="D24" s="26">
        <v>1980</v>
      </c>
      <c r="E24" s="26" t="s">
        <v>127</v>
      </c>
      <c r="F24" s="40"/>
      <c r="G24" s="40"/>
      <c r="H24" s="40">
        <v>1.0717592592592593E-2</v>
      </c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>
        <f t="shared" si="0"/>
        <v>0</v>
      </c>
      <c r="T24" s="40">
        <f t="shared" si="1"/>
        <v>0</v>
      </c>
      <c r="U24" s="40">
        <f t="shared" si="2"/>
        <v>1.0717592592592593E-2</v>
      </c>
      <c r="V24" s="26">
        <v>10</v>
      </c>
      <c r="W24" s="41">
        <f t="shared" si="3"/>
        <v>1.08</v>
      </c>
      <c r="X24" s="26"/>
      <c r="Y24" s="39">
        <v>24</v>
      </c>
    </row>
    <row r="25" spans="1:25">
      <c r="A25" s="26">
        <v>50</v>
      </c>
      <c r="B25" s="27" t="s">
        <v>151</v>
      </c>
      <c r="C25" s="26"/>
      <c r="D25" s="26">
        <v>1984</v>
      </c>
      <c r="E25" s="26" t="s">
        <v>149</v>
      </c>
      <c r="F25" s="40"/>
      <c r="G25" s="40"/>
      <c r="H25" s="40">
        <v>1.0810185185185185E-2</v>
      </c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>
        <f t="shared" si="0"/>
        <v>0</v>
      </c>
      <c r="T25" s="40">
        <f t="shared" si="1"/>
        <v>0</v>
      </c>
      <c r="U25" s="40">
        <f t="shared" si="2"/>
        <v>1.0810185185185185E-2</v>
      </c>
      <c r="V25" s="26">
        <v>11</v>
      </c>
      <c r="W25" s="41">
        <f t="shared" si="3"/>
        <v>1.0900000000000001</v>
      </c>
      <c r="X25" s="26"/>
      <c r="Y25" s="39">
        <v>22</v>
      </c>
    </row>
    <row r="26" spans="1:25">
      <c r="A26" s="26">
        <v>81</v>
      </c>
      <c r="B26" s="27" t="s">
        <v>156</v>
      </c>
      <c r="C26" s="26"/>
      <c r="D26" s="26">
        <v>1981</v>
      </c>
      <c r="E26" s="26" t="s">
        <v>155</v>
      </c>
      <c r="F26" s="40"/>
      <c r="G26" s="40"/>
      <c r="H26" s="40">
        <v>1.0856481481481481E-2</v>
      </c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>
        <f t="shared" si="0"/>
        <v>0</v>
      </c>
      <c r="T26" s="40">
        <f t="shared" si="1"/>
        <v>0</v>
      </c>
      <c r="U26" s="40">
        <f t="shared" si="2"/>
        <v>1.0856481481481481E-2</v>
      </c>
      <c r="V26" s="26">
        <v>12</v>
      </c>
      <c r="W26" s="41">
        <f t="shared" si="3"/>
        <v>1.1000000000000001</v>
      </c>
      <c r="X26" s="26"/>
      <c r="Y26" s="39">
        <v>20</v>
      </c>
    </row>
    <row r="27" spans="1:25">
      <c r="A27" s="26">
        <v>72</v>
      </c>
      <c r="B27" s="27" t="s">
        <v>143</v>
      </c>
      <c r="C27" s="26"/>
      <c r="D27" s="26">
        <v>1997</v>
      </c>
      <c r="E27" s="26" t="s">
        <v>140</v>
      </c>
      <c r="F27" s="40"/>
      <c r="G27" s="40"/>
      <c r="H27" s="40">
        <v>1.091435185185185E-2</v>
      </c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>
        <f t="shared" si="0"/>
        <v>0</v>
      </c>
      <c r="T27" s="40">
        <f t="shared" si="1"/>
        <v>0</v>
      </c>
      <c r="U27" s="40">
        <f t="shared" si="2"/>
        <v>1.091435185185185E-2</v>
      </c>
      <c r="V27" s="26">
        <v>13</v>
      </c>
      <c r="W27" s="41">
        <f t="shared" si="3"/>
        <v>1.1000000000000001</v>
      </c>
      <c r="X27" s="26"/>
      <c r="Y27" s="39">
        <v>19</v>
      </c>
    </row>
    <row r="28" spans="1:25">
      <c r="A28" s="26">
        <v>26</v>
      </c>
      <c r="B28" s="27" t="s">
        <v>63</v>
      </c>
      <c r="C28" s="26"/>
      <c r="D28" s="26">
        <v>1958</v>
      </c>
      <c r="E28" s="26" t="s">
        <v>116</v>
      </c>
      <c r="F28" s="40"/>
      <c r="G28" s="40"/>
      <c r="H28" s="40">
        <v>1.1006944444444444E-2</v>
      </c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>
        <f t="shared" si="0"/>
        <v>0</v>
      </c>
      <c r="T28" s="40">
        <f t="shared" si="1"/>
        <v>0</v>
      </c>
      <c r="U28" s="40">
        <f t="shared" si="2"/>
        <v>1.1006944444444444E-2</v>
      </c>
      <c r="V28" s="26">
        <v>14</v>
      </c>
      <c r="W28" s="41">
        <f t="shared" si="3"/>
        <v>1.1100000000000001</v>
      </c>
      <c r="X28" s="26"/>
      <c r="Y28" s="39">
        <v>18</v>
      </c>
    </row>
    <row r="29" spans="1:25">
      <c r="A29" s="26">
        <v>32</v>
      </c>
      <c r="B29" s="27" t="s">
        <v>125</v>
      </c>
      <c r="C29" s="26"/>
      <c r="D29" s="26">
        <v>1987</v>
      </c>
      <c r="E29" s="26" t="s">
        <v>124</v>
      </c>
      <c r="F29" s="40"/>
      <c r="G29" s="40"/>
      <c r="H29" s="40">
        <v>1.1018518518518518E-2</v>
      </c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>
        <f t="shared" si="0"/>
        <v>0</v>
      </c>
      <c r="T29" s="40">
        <f t="shared" si="1"/>
        <v>0</v>
      </c>
      <c r="U29" s="40">
        <f t="shared" si="2"/>
        <v>1.1018518518518518E-2</v>
      </c>
      <c r="V29" s="26">
        <v>15</v>
      </c>
      <c r="W29" s="41">
        <f t="shared" si="3"/>
        <v>1.1100000000000001</v>
      </c>
      <c r="X29" s="26"/>
      <c r="Y29" s="39">
        <v>17</v>
      </c>
    </row>
    <row r="30" spans="1:25">
      <c r="A30" s="26">
        <v>80</v>
      </c>
      <c r="B30" s="27" t="s">
        <v>162</v>
      </c>
      <c r="C30" s="26"/>
      <c r="D30" s="26">
        <v>1984</v>
      </c>
      <c r="E30" s="26" t="s">
        <v>160</v>
      </c>
      <c r="F30" s="40"/>
      <c r="G30" s="40"/>
      <c r="H30" s="40">
        <v>1.105324074074074E-2</v>
      </c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>
        <f t="shared" si="0"/>
        <v>0</v>
      </c>
      <c r="T30" s="40">
        <f t="shared" si="1"/>
        <v>0</v>
      </c>
      <c r="U30" s="40">
        <f t="shared" si="2"/>
        <v>1.105324074074074E-2</v>
      </c>
      <c r="V30" s="26">
        <v>16</v>
      </c>
      <c r="W30" s="41">
        <f t="shared" si="3"/>
        <v>1.1200000000000001</v>
      </c>
      <c r="X30" s="26"/>
      <c r="Y30" s="39">
        <v>16</v>
      </c>
    </row>
    <row r="31" spans="1:25">
      <c r="A31" s="26">
        <v>78</v>
      </c>
      <c r="B31" s="27" t="s">
        <v>153</v>
      </c>
      <c r="C31" s="26"/>
      <c r="D31" s="26">
        <v>1983</v>
      </c>
      <c r="E31" s="26" t="s">
        <v>160</v>
      </c>
      <c r="F31" s="40"/>
      <c r="G31" s="40"/>
      <c r="H31" s="40">
        <v>1.119212962962963E-2</v>
      </c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>
        <f t="shared" si="0"/>
        <v>0</v>
      </c>
      <c r="T31" s="40">
        <f t="shared" si="1"/>
        <v>0</v>
      </c>
      <c r="U31" s="40">
        <f t="shared" si="2"/>
        <v>1.119212962962963E-2</v>
      </c>
      <c r="V31" s="26">
        <v>17</v>
      </c>
      <c r="W31" s="41">
        <f t="shared" si="3"/>
        <v>1.1300000000000001</v>
      </c>
      <c r="X31" s="26"/>
      <c r="Y31" s="39">
        <v>15</v>
      </c>
    </row>
    <row r="32" spans="1:25">
      <c r="A32" s="26">
        <v>4</v>
      </c>
      <c r="B32" s="27" t="s">
        <v>148</v>
      </c>
      <c r="C32" s="26"/>
      <c r="D32" s="26">
        <v>1977</v>
      </c>
      <c r="E32" s="26" t="s">
        <v>145</v>
      </c>
      <c r="F32" s="40"/>
      <c r="G32" s="40"/>
      <c r="H32" s="40">
        <v>1.0937500000000001E-2</v>
      </c>
      <c r="I32" s="26">
        <v>1</v>
      </c>
      <c r="J32" s="26"/>
      <c r="K32" s="26">
        <v>1</v>
      </c>
      <c r="L32" s="26"/>
      <c r="M32" s="26"/>
      <c r="N32" s="26"/>
      <c r="O32" s="26"/>
      <c r="P32" s="26"/>
      <c r="Q32" s="26"/>
      <c r="R32" s="26"/>
      <c r="S32" s="26">
        <f t="shared" si="0"/>
        <v>2</v>
      </c>
      <c r="T32" s="40">
        <f t="shared" si="1"/>
        <v>3.4722222222222218E-4</v>
      </c>
      <c r="U32" s="40">
        <f t="shared" si="2"/>
        <v>1.1284722222222224E-2</v>
      </c>
      <c r="V32" s="26">
        <v>18</v>
      </c>
      <c r="W32" s="41">
        <f t="shared" si="3"/>
        <v>1.1399999999999999</v>
      </c>
      <c r="X32" s="26"/>
      <c r="Y32" s="39">
        <v>14</v>
      </c>
    </row>
    <row r="33" spans="1:25">
      <c r="A33" s="26">
        <v>28</v>
      </c>
      <c r="B33" s="27" t="s">
        <v>118</v>
      </c>
      <c r="C33" s="26"/>
      <c r="D33" s="26">
        <v>1981</v>
      </c>
      <c r="E33" s="26" t="s">
        <v>116</v>
      </c>
      <c r="F33" s="40"/>
      <c r="G33" s="40"/>
      <c r="H33" s="40">
        <v>1.1377314814814814E-2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>
        <f t="shared" si="0"/>
        <v>0</v>
      </c>
      <c r="T33" s="40">
        <f t="shared" si="1"/>
        <v>0</v>
      </c>
      <c r="U33" s="40">
        <f t="shared" si="2"/>
        <v>1.1377314814814814E-2</v>
      </c>
      <c r="V33" s="26">
        <v>19</v>
      </c>
      <c r="W33" s="41">
        <f t="shared" ref="W33:W42" si="4">ROUNDUP(U33/U$15,2)</f>
        <v>1.1499999999999999</v>
      </c>
      <c r="X33" s="26"/>
      <c r="Y33" s="39">
        <v>13</v>
      </c>
    </row>
    <row r="34" spans="1:25">
      <c r="A34" s="26">
        <v>10</v>
      </c>
      <c r="B34" s="27" t="s">
        <v>137</v>
      </c>
      <c r="C34" s="26"/>
      <c r="D34" s="26">
        <v>1987</v>
      </c>
      <c r="E34" s="26" t="s">
        <v>136</v>
      </c>
      <c r="F34" s="40"/>
      <c r="G34" s="40"/>
      <c r="H34" s="40">
        <v>1.1388888888888888E-2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>
        <f t="shared" si="0"/>
        <v>0</v>
      </c>
      <c r="T34" s="40">
        <f t="shared" si="1"/>
        <v>0</v>
      </c>
      <c r="U34" s="40">
        <f t="shared" si="2"/>
        <v>1.1388888888888888E-2</v>
      </c>
      <c r="V34" s="26">
        <v>20</v>
      </c>
      <c r="W34" s="41">
        <f t="shared" si="4"/>
        <v>1.1499999999999999</v>
      </c>
      <c r="X34" s="26"/>
      <c r="Y34" s="39">
        <v>12</v>
      </c>
    </row>
    <row r="35" spans="1:25">
      <c r="A35" s="26">
        <v>38</v>
      </c>
      <c r="B35" s="27" t="s">
        <v>88</v>
      </c>
      <c r="C35" s="26"/>
      <c r="D35" s="26">
        <v>1991</v>
      </c>
      <c r="E35" s="26" t="s">
        <v>86</v>
      </c>
      <c r="F35" s="40"/>
      <c r="G35" s="40"/>
      <c r="H35" s="40">
        <v>1.1157407407407408E-2</v>
      </c>
      <c r="I35" s="26"/>
      <c r="J35" s="26">
        <v>1</v>
      </c>
      <c r="K35" s="26"/>
      <c r="L35" s="26">
        <v>1</v>
      </c>
      <c r="M35" s="26"/>
      <c r="N35" s="26"/>
      <c r="O35" s="26"/>
      <c r="P35" s="26"/>
      <c r="Q35" s="26"/>
      <c r="R35" s="26"/>
      <c r="S35" s="26">
        <f t="shared" si="0"/>
        <v>2</v>
      </c>
      <c r="T35" s="40">
        <f t="shared" si="1"/>
        <v>3.4722222222222218E-4</v>
      </c>
      <c r="U35" s="40">
        <f t="shared" si="2"/>
        <v>1.150462962962963E-2</v>
      </c>
      <c r="V35" s="26">
        <v>21</v>
      </c>
      <c r="W35" s="41">
        <f t="shared" si="4"/>
        <v>1.1599999999999999</v>
      </c>
      <c r="X35" s="26"/>
      <c r="Y35" s="39">
        <v>11</v>
      </c>
    </row>
    <row r="36" spans="1:25">
      <c r="A36" s="26">
        <v>68</v>
      </c>
      <c r="B36" s="27" t="s">
        <v>133</v>
      </c>
      <c r="C36" s="26"/>
      <c r="D36" s="26">
        <v>1998</v>
      </c>
      <c r="E36" s="26" t="s">
        <v>131</v>
      </c>
      <c r="F36" s="40"/>
      <c r="G36" s="40"/>
      <c r="H36" s="40">
        <v>1.1539351851851851E-2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>
        <f t="shared" si="0"/>
        <v>0</v>
      </c>
      <c r="T36" s="40">
        <f t="shared" si="1"/>
        <v>0</v>
      </c>
      <c r="U36" s="40">
        <f t="shared" si="2"/>
        <v>1.1539351851851851E-2</v>
      </c>
      <c r="V36" s="26">
        <v>22</v>
      </c>
      <c r="W36" s="41">
        <f t="shared" si="4"/>
        <v>1.17</v>
      </c>
      <c r="X36" s="26"/>
      <c r="Y36" s="39">
        <v>10</v>
      </c>
    </row>
    <row r="37" spans="1:25">
      <c r="A37" s="26">
        <v>66</v>
      </c>
      <c r="B37" s="27" t="s">
        <v>132</v>
      </c>
      <c r="C37" s="26"/>
      <c r="D37" s="26">
        <v>1990</v>
      </c>
      <c r="E37" s="26" t="s">
        <v>131</v>
      </c>
      <c r="F37" s="40"/>
      <c r="G37" s="40"/>
      <c r="H37" s="40">
        <v>1.1701388888888891E-2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>
        <f t="shared" si="0"/>
        <v>0</v>
      </c>
      <c r="T37" s="40">
        <f t="shared" si="1"/>
        <v>0</v>
      </c>
      <c r="U37" s="40">
        <f t="shared" si="2"/>
        <v>1.1701388888888891E-2</v>
      </c>
      <c r="V37" s="26">
        <v>23</v>
      </c>
      <c r="W37" s="41">
        <f t="shared" si="4"/>
        <v>1.18</v>
      </c>
      <c r="X37" s="26"/>
      <c r="Y37" s="39">
        <v>9</v>
      </c>
    </row>
    <row r="38" spans="1:25">
      <c r="A38" s="26">
        <v>64</v>
      </c>
      <c r="B38" s="27" t="s">
        <v>78</v>
      </c>
      <c r="C38" s="26"/>
      <c r="D38" s="26">
        <v>1967</v>
      </c>
      <c r="E38" s="26" t="s">
        <v>79</v>
      </c>
      <c r="F38" s="40"/>
      <c r="G38" s="40"/>
      <c r="H38" s="40">
        <v>1.1018518518518518E-2</v>
      </c>
      <c r="I38" s="26">
        <v>1</v>
      </c>
      <c r="J38" s="26">
        <v>1</v>
      </c>
      <c r="K38" s="26"/>
      <c r="L38" s="26">
        <v>1</v>
      </c>
      <c r="M38" s="26"/>
      <c r="N38" s="26"/>
      <c r="O38" s="26">
        <v>1</v>
      </c>
      <c r="P38" s="26"/>
      <c r="Q38" s="26"/>
      <c r="R38" s="26"/>
      <c r="S38" s="26">
        <f t="shared" si="0"/>
        <v>4</v>
      </c>
      <c r="T38" s="40">
        <f t="shared" si="1"/>
        <v>6.9444444444444436E-4</v>
      </c>
      <c r="U38" s="40">
        <f t="shared" si="2"/>
        <v>1.1712962962962961E-2</v>
      </c>
      <c r="V38" s="26">
        <v>24</v>
      </c>
      <c r="W38" s="41">
        <f t="shared" si="4"/>
        <v>1.18</v>
      </c>
      <c r="X38" s="26"/>
      <c r="Y38" s="39">
        <v>8</v>
      </c>
    </row>
    <row r="39" spans="1:25">
      <c r="A39" s="26">
        <v>34</v>
      </c>
      <c r="B39" s="27" t="s">
        <v>119</v>
      </c>
      <c r="C39" s="26"/>
      <c r="D39" s="26">
        <v>1992</v>
      </c>
      <c r="E39" s="26" t="s">
        <v>121</v>
      </c>
      <c r="F39" s="40"/>
      <c r="G39" s="40"/>
      <c r="H39" s="40">
        <v>1.1041666666666667E-2</v>
      </c>
      <c r="I39" s="26"/>
      <c r="J39" s="26">
        <v>2</v>
      </c>
      <c r="K39" s="26"/>
      <c r="L39" s="26">
        <v>1</v>
      </c>
      <c r="M39" s="26"/>
      <c r="N39" s="26"/>
      <c r="O39" s="26">
        <v>1</v>
      </c>
      <c r="P39" s="26"/>
      <c r="Q39" s="26"/>
      <c r="R39" s="26"/>
      <c r="S39" s="26">
        <f t="shared" si="0"/>
        <v>4</v>
      </c>
      <c r="T39" s="40">
        <f t="shared" si="1"/>
        <v>6.9444444444444436E-4</v>
      </c>
      <c r="U39" s="40">
        <f t="shared" si="2"/>
        <v>1.173611111111111E-2</v>
      </c>
      <c r="V39" s="26">
        <v>25</v>
      </c>
      <c r="W39" s="41">
        <f t="shared" si="4"/>
        <v>1.19</v>
      </c>
      <c r="X39" s="26"/>
      <c r="Y39" s="39">
        <v>7</v>
      </c>
    </row>
    <row r="40" spans="1:25">
      <c r="A40" s="26">
        <v>62</v>
      </c>
      <c r="B40" s="27" t="s">
        <v>77</v>
      </c>
      <c r="C40" s="26"/>
      <c r="D40" s="26">
        <v>1995</v>
      </c>
      <c r="E40" s="26" t="s">
        <v>79</v>
      </c>
      <c r="F40" s="40"/>
      <c r="G40" s="40"/>
      <c r="H40" s="40">
        <v>1.1643518518518518E-2</v>
      </c>
      <c r="I40" s="26"/>
      <c r="J40" s="26">
        <v>1</v>
      </c>
      <c r="K40" s="26"/>
      <c r="L40" s="26"/>
      <c r="M40" s="26"/>
      <c r="N40" s="26"/>
      <c r="O40" s="26">
        <v>1</v>
      </c>
      <c r="P40" s="26"/>
      <c r="Q40" s="26"/>
      <c r="R40" s="26"/>
      <c r="S40" s="26">
        <f t="shared" si="0"/>
        <v>2</v>
      </c>
      <c r="T40" s="40">
        <f t="shared" si="1"/>
        <v>3.4722222222222218E-4</v>
      </c>
      <c r="U40" s="40">
        <f t="shared" si="2"/>
        <v>1.1990740740740741E-2</v>
      </c>
      <c r="V40" s="26">
        <v>26</v>
      </c>
      <c r="W40" s="41">
        <f t="shared" si="4"/>
        <v>1.21</v>
      </c>
      <c r="X40" s="26"/>
      <c r="Y40" s="39">
        <v>6</v>
      </c>
    </row>
    <row r="41" spans="1:25">
      <c r="A41" s="26">
        <v>22</v>
      </c>
      <c r="B41" s="27" t="s">
        <v>96</v>
      </c>
      <c r="C41" s="26"/>
      <c r="D41" s="26">
        <v>1993</v>
      </c>
      <c r="E41" s="26" t="s">
        <v>94</v>
      </c>
      <c r="F41" s="40"/>
      <c r="G41" s="40"/>
      <c r="H41" s="40">
        <v>1.1527777777777777E-2</v>
      </c>
      <c r="I41" s="26">
        <v>1</v>
      </c>
      <c r="J41" s="26">
        <v>1</v>
      </c>
      <c r="K41" s="26">
        <v>1</v>
      </c>
      <c r="L41" s="26"/>
      <c r="M41" s="26"/>
      <c r="N41" s="26"/>
      <c r="O41" s="26"/>
      <c r="P41" s="26"/>
      <c r="Q41" s="26"/>
      <c r="R41" s="26"/>
      <c r="S41" s="26">
        <f t="shared" si="0"/>
        <v>3</v>
      </c>
      <c r="T41" s="40">
        <f t="shared" si="1"/>
        <v>5.2083333333333333E-4</v>
      </c>
      <c r="U41" s="40">
        <f t="shared" si="2"/>
        <v>1.2048611111111111E-2</v>
      </c>
      <c r="V41" s="26">
        <v>27</v>
      </c>
      <c r="W41" s="41">
        <f t="shared" si="4"/>
        <v>1.22</v>
      </c>
      <c r="X41" s="26"/>
      <c r="Y41" s="39">
        <v>5</v>
      </c>
    </row>
    <row r="42" spans="1:25">
      <c r="A42" s="26">
        <v>30</v>
      </c>
      <c r="B42" s="27" t="s">
        <v>66</v>
      </c>
      <c r="C42" s="26"/>
      <c r="D42" s="26">
        <v>1989</v>
      </c>
      <c r="E42" s="26" t="s">
        <v>124</v>
      </c>
      <c r="F42" s="40"/>
      <c r="G42" s="40"/>
      <c r="H42" s="40">
        <v>1.2141203703703704E-2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>
        <f t="shared" si="0"/>
        <v>0</v>
      </c>
      <c r="T42" s="40">
        <f t="shared" si="1"/>
        <v>0</v>
      </c>
      <c r="U42" s="40">
        <f t="shared" si="2"/>
        <v>1.2141203703703704E-2</v>
      </c>
      <c r="V42" s="26">
        <v>28</v>
      </c>
      <c r="W42" s="41">
        <f t="shared" si="4"/>
        <v>1.23</v>
      </c>
      <c r="X42" s="26"/>
      <c r="Y42" s="39">
        <v>4</v>
      </c>
    </row>
    <row r="43" spans="1:25">
      <c r="A43" s="26">
        <v>48</v>
      </c>
      <c r="B43" s="27" t="s">
        <v>128</v>
      </c>
      <c r="C43" s="26"/>
      <c r="D43" s="26">
        <v>1983</v>
      </c>
      <c r="E43" s="26" t="s">
        <v>127</v>
      </c>
      <c r="F43" s="40"/>
      <c r="G43" s="40"/>
      <c r="H43" s="40">
        <v>1.1388888888888888E-2</v>
      </c>
      <c r="I43" s="26">
        <v>1</v>
      </c>
      <c r="J43" s="26">
        <v>1</v>
      </c>
      <c r="K43" s="26">
        <v>1</v>
      </c>
      <c r="L43" s="26">
        <v>1</v>
      </c>
      <c r="M43" s="26">
        <v>1</v>
      </c>
      <c r="N43" s="26"/>
      <c r="O43" s="26"/>
      <c r="P43" s="26"/>
      <c r="Q43" s="26"/>
      <c r="R43" s="26"/>
      <c r="S43" s="46">
        <f t="shared" si="0"/>
        <v>5</v>
      </c>
      <c r="T43" s="40">
        <f t="shared" si="1"/>
        <v>8.6805555555555562E-4</v>
      </c>
      <c r="U43" s="40">
        <f t="shared" si="2"/>
        <v>1.2256944444444444E-2</v>
      </c>
      <c r="V43" s="26">
        <v>29</v>
      </c>
      <c r="W43" s="41">
        <f t="shared" ref="W43" si="5">ROUNDUP(U43/U$15,2)</f>
        <v>1.24</v>
      </c>
      <c r="X43" s="26"/>
      <c r="Y43" s="39">
        <v>3</v>
      </c>
    </row>
    <row r="44" spans="1:25">
      <c r="A44" s="26">
        <v>6</v>
      </c>
      <c r="B44" s="27" t="s">
        <v>83</v>
      </c>
      <c r="C44" s="26"/>
      <c r="D44" s="26">
        <v>1990</v>
      </c>
      <c r="E44" s="26" t="s">
        <v>81</v>
      </c>
      <c r="F44" s="40"/>
      <c r="G44" s="40"/>
      <c r="H44" s="40">
        <v>1.0868055555555556E-2</v>
      </c>
      <c r="I44" s="26">
        <v>3</v>
      </c>
      <c r="J44" s="26">
        <v>2</v>
      </c>
      <c r="K44" s="26">
        <v>1</v>
      </c>
      <c r="L44" s="26">
        <v>1</v>
      </c>
      <c r="M44" s="26">
        <v>1</v>
      </c>
      <c r="N44" s="26"/>
      <c r="O44" s="26"/>
      <c r="P44" s="26"/>
      <c r="Q44" s="26"/>
      <c r="R44" s="26"/>
      <c r="S44" s="26">
        <f t="shared" si="0"/>
        <v>8</v>
      </c>
      <c r="T44" s="40">
        <f t="shared" si="1"/>
        <v>1.3888888888888887E-3</v>
      </c>
      <c r="U44" s="40">
        <f t="shared" si="2"/>
        <v>1.2256944444444445E-2</v>
      </c>
      <c r="V44" s="26">
        <v>30</v>
      </c>
      <c r="W44" s="41">
        <f t="shared" ref="W44:W54" si="6">ROUNDUP(U44/U$15,2)</f>
        <v>1.24</v>
      </c>
      <c r="X44" s="26"/>
      <c r="Y44" s="39">
        <v>2</v>
      </c>
    </row>
    <row r="45" spans="1:25">
      <c r="A45" s="26">
        <v>70</v>
      </c>
      <c r="B45" s="27" t="s">
        <v>142</v>
      </c>
      <c r="C45" s="26"/>
      <c r="D45" s="26">
        <v>1960</v>
      </c>
      <c r="E45" s="26" t="s">
        <v>140</v>
      </c>
      <c r="F45" s="40"/>
      <c r="G45" s="40"/>
      <c r="H45" s="40">
        <v>1.2280092592592592E-2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>
        <f t="shared" si="0"/>
        <v>0</v>
      </c>
      <c r="T45" s="40">
        <f t="shared" si="1"/>
        <v>0</v>
      </c>
      <c r="U45" s="40">
        <f t="shared" si="2"/>
        <v>1.2280092592592592E-2</v>
      </c>
      <c r="V45" s="26">
        <v>31</v>
      </c>
      <c r="W45" s="41">
        <f t="shared" si="6"/>
        <v>1.24</v>
      </c>
      <c r="X45" s="26"/>
      <c r="Y45" s="39">
        <v>1</v>
      </c>
    </row>
    <row r="46" spans="1:25">
      <c r="A46" s="26">
        <v>18</v>
      </c>
      <c r="B46" s="27" t="s">
        <v>111</v>
      </c>
      <c r="C46" s="26"/>
      <c r="D46" s="26">
        <v>1997</v>
      </c>
      <c r="E46" s="26" t="s">
        <v>110</v>
      </c>
      <c r="F46" s="40"/>
      <c r="G46" s="40"/>
      <c r="H46" s="40">
        <v>1.1805555555555555E-2</v>
      </c>
      <c r="I46" s="26">
        <v>1</v>
      </c>
      <c r="J46" s="26">
        <v>1</v>
      </c>
      <c r="K46" s="26"/>
      <c r="L46" s="26">
        <v>1</v>
      </c>
      <c r="M46" s="26"/>
      <c r="N46" s="26"/>
      <c r="O46" s="26"/>
      <c r="P46" s="26"/>
      <c r="Q46" s="26"/>
      <c r="R46" s="26"/>
      <c r="S46" s="26">
        <f t="shared" si="0"/>
        <v>3</v>
      </c>
      <c r="T46" s="40">
        <f t="shared" si="1"/>
        <v>5.2083333333333333E-4</v>
      </c>
      <c r="U46" s="40">
        <f t="shared" si="2"/>
        <v>1.2326388888888888E-2</v>
      </c>
      <c r="V46" s="26">
        <v>32</v>
      </c>
      <c r="W46" s="41">
        <f t="shared" si="6"/>
        <v>1.24</v>
      </c>
      <c r="X46" s="26"/>
      <c r="Y46" s="39">
        <v>1</v>
      </c>
    </row>
    <row r="47" spans="1:25">
      <c r="A47" s="26">
        <v>42</v>
      </c>
      <c r="B47" s="27" t="s">
        <v>91</v>
      </c>
      <c r="C47" s="26"/>
      <c r="D47" s="26">
        <v>1986</v>
      </c>
      <c r="E47" s="26" t="s">
        <v>90</v>
      </c>
      <c r="F47" s="40"/>
      <c r="G47" s="40"/>
      <c r="H47" s="40">
        <v>1.1018518518518518E-2</v>
      </c>
      <c r="I47" s="26">
        <v>2</v>
      </c>
      <c r="J47" s="26">
        <v>1</v>
      </c>
      <c r="K47" s="26">
        <v>1</v>
      </c>
      <c r="L47" s="26">
        <v>1</v>
      </c>
      <c r="M47" s="26">
        <v>2</v>
      </c>
      <c r="N47" s="26"/>
      <c r="O47" s="26">
        <v>1</v>
      </c>
      <c r="P47" s="26"/>
      <c r="Q47" s="26"/>
      <c r="R47" s="26"/>
      <c r="S47" s="26">
        <f t="shared" si="0"/>
        <v>8</v>
      </c>
      <c r="T47" s="40">
        <f t="shared" si="1"/>
        <v>1.3888888888888887E-3</v>
      </c>
      <c r="U47" s="40">
        <f t="shared" si="2"/>
        <v>1.2407407407407407E-2</v>
      </c>
      <c r="V47" s="26">
        <v>33</v>
      </c>
      <c r="W47" s="41">
        <f t="shared" si="6"/>
        <v>1.25</v>
      </c>
      <c r="X47" s="26"/>
      <c r="Y47" s="39">
        <v>1</v>
      </c>
    </row>
    <row r="48" spans="1:25">
      <c r="A48" s="26">
        <v>36</v>
      </c>
      <c r="B48" s="27" t="s">
        <v>120</v>
      </c>
      <c r="C48" s="26"/>
      <c r="D48" s="26">
        <v>1977</v>
      </c>
      <c r="E48" s="26" t="s">
        <v>121</v>
      </c>
      <c r="F48" s="40"/>
      <c r="G48" s="40"/>
      <c r="H48" s="40">
        <v>1.2013888888888888E-2</v>
      </c>
      <c r="I48" s="26"/>
      <c r="J48" s="26">
        <v>1</v>
      </c>
      <c r="K48" s="26"/>
      <c r="L48" s="26">
        <v>1</v>
      </c>
      <c r="M48" s="26">
        <v>1</v>
      </c>
      <c r="N48" s="26"/>
      <c r="O48" s="26"/>
      <c r="P48" s="26"/>
      <c r="Q48" s="26"/>
      <c r="R48" s="26"/>
      <c r="S48" s="26">
        <f t="shared" si="0"/>
        <v>3</v>
      </c>
      <c r="T48" s="40">
        <f t="shared" si="1"/>
        <v>5.2083333333333333E-4</v>
      </c>
      <c r="U48" s="40">
        <f t="shared" si="2"/>
        <v>1.2534722222222221E-2</v>
      </c>
      <c r="V48" s="26">
        <v>34</v>
      </c>
      <c r="W48" s="41">
        <f t="shared" si="6"/>
        <v>1.27</v>
      </c>
      <c r="X48" s="26"/>
      <c r="Y48" s="39">
        <v>1</v>
      </c>
    </row>
    <row r="49" spans="1:25">
      <c r="A49" s="26">
        <v>8</v>
      </c>
      <c r="B49" s="27" t="s">
        <v>84</v>
      </c>
      <c r="C49" s="26"/>
      <c r="D49" s="26">
        <v>1995</v>
      </c>
      <c r="E49" s="26" t="s">
        <v>81</v>
      </c>
      <c r="F49" s="40"/>
      <c r="G49" s="40"/>
      <c r="H49" s="40">
        <v>1.1886574074074075E-2</v>
      </c>
      <c r="I49" s="26">
        <v>1</v>
      </c>
      <c r="J49" s="26">
        <v>1</v>
      </c>
      <c r="K49" s="26">
        <v>1</v>
      </c>
      <c r="L49" s="26">
        <v>1</v>
      </c>
      <c r="M49" s="26"/>
      <c r="N49" s="26"/>
      <c r="O49" s="26"/>
      <c r="P49" s="26"/>
      <c r="Q49" s="26"/>
      <c r="R49" s="26"/>
      <c r="S49" s="26">
        <f t="shared" si="0"/>
        <v>4</v>
      </c>
      <c r="T49" s="40">
        <f t="shared" si="1"/>
        <v>6.9444444444444436E-4</v>
      </c>
      <c r="U49" s="40">
        <f t="shared" si="2"/>
        <v>1.2581018518518519E-2</v>
      </c>
      <c r="V49" s="26">
        <v>35</v>
      </c>
      <c r="W49" s="41">
        <f t="shared" si="6"/>
        <v>1.27</v>
      </c>
      <c r="X49" s="26"/>
      <c r="Y49" s="39">
        <v>1</v>
      </c>
    </row>
    <row r="50" spans="1:25">
      <c r="A50" s="26">
        <v>74</v>
      </c>
      <c r="B50" s="27" t="s">
        <v>101</v>
      </c>
      <c r="C50" s="26"/>
      <c r="D50" s="26">
        <v>1995</v>
      </c>
      <c r="E50" s="26" t="s">
        <v>100</v>
      </c>
      <c r="F50" s="40"/>
      <c r="G50" s="40"/>
      <c r="H50" s="40">
        <v>1.1689814814814814E-2</v>
      </c>
      <c r="I50" s="26">
        <v>1</v>
      </c>
      <c r="J50" s="26">
        <v>1</v>
      </c>
      <c r="K50" s="26">
        <v>1</v>
      </c>
      <c r="L50" s="26">
        <v>1</v>
      </c>
      <c r="M50" s="26"/>
      <c r="N50" s="26"/>
      <c r="O50" s="26"/>
      <c r="P50" s="26">
        <v>1</v>
      </c>
      <c r="Q50" s="26">
        <v>1</v>
      </c>
      <c r="R50" s="26"/>
      <c r="S50" s="26">
        <f t="shared" si="0"/>
        <v>6</v>
      </c>
      <c r="T50" s="40">
        <f t="shared" si="1"/>
        <v>1.0416666666666667E-3</v>
      </c>
      <c r="U50" s="40">
        <f t="shared" si="2"/>
        <v>1.2731481481481481E-2</v>
      </c>
      <c r="V50" s="26">
        <v>36</v>
      </c>
      <c r="W50" s="41">
        <f t="shared" si="6"/>
        <v>1.29</v>
      </c>
      <c r="X50" s="26"/>
      <c r="Y50" s="39">
        <v>1</v>
      </c>
    </row>
    <row r="51" spans="1:25">
      <c r="A51" s="26">
        <v>16</v>
      </c>
      <c r="B51" s="27" t="s">
        <v>107</v>
      </c>
      <c r="C51" s="26"/>
      <c r="D51" s="26">
        <v>1998</v>
      </c>
      <c r="E51" s="26" t="s">
        <v>103</v>
      </c>
      <c r="F51" s="40"/>
      <c r="G51" s="40"/>
      <c r="H51" s="40">
        <v>1.2581018518518519E-2</v>
      </c>
      <c r="I51" s="26">
        <v>1</v>
      </c>
      <c r="J51" s="26">
        <v>1</v>
      </c>
      <c r="K51" s="26">
        <v>1</v>
      </c>
      <c r="L51" s="26"/>
      <c r="M51" s="26">
        <v>1</v>
      </c>
      <c r="N51" s="26"/>
      <c r="O51" s="26">
        <v>1</v>
      </c>
      <c r="P51" s="26"/>
      <c r="Q51" s="26"/>
      <c r="R51" s="26"/>
      <c r="S51" s="46">
        <f>SUM(I51:R51)</f>
        <v>5</v>
      </c>
      <c r="T51" s="40">
        <f t="shared" si="1"/>
        <v>8.6805555555555562E-4</v>
      </c>
      <c r="U51" s="40">
        <f t="shared" si="2"/>
        <v>1.3449074074074075E-2</v>
      </c>
      <c r="V51" s="26">
        <v>37</v>
      </c>
      <c r="W51" s="41">
        <f t="shared" si="6"/>
        <v>1.36</v>
      </c>
      <c r="X51" s="26"/>
      <c r="Y51" s="39">
        <v>1</v>
      </c>
    </row>
    <row r="52" spans="1:25">
      <c r="A52" s="26">
        <v>2</v>
      </c>
      <c r="B52" s="27" t="s">
        <v>147</v>
      </c>
      <c r="C52" s="26"/>
      <c r="D52" s="26">
        <v>1981</v>
      </c>
      <c r="E52" s="26" t="s">
        <v>145</v>
      </c>
      <c r="F52" s="40"/>
      <c r="G52" s="40"/>
      <c r="H52" s="40">
        <v>1.2407407407407409E-2</v>
      </c>
      <c r="I52" s="26">
        <v>2</v>
      </c>
      <c r="J52" s="26">
        <v>1</v>
      </c>
      <c r="K52" s="26">
        <v>1</v>
      </c>
      <c r="L52" s="26">
        <v>1</v>
      </c>
      <c r="M52" s="26">
        <v>1</v>
      </c>
      <c r="N52" s="26"/>
      <c r="O52" s="26"/>
      <c r="P52" s="26"/>
      <c r="Q52" s="26"/>
      <c r="R52" s="26"/>
      <c r="S52" s="46">
        <f>SUM(I52:R52)</f>
        <v>6</v>
      </c>
      <c r="T52" s="40">
        <f t="shared" si="1"/>
        <v>1.0416666666666667E-3</v>
      </c>
      <c r="U52" s="40">
        <f t="shared" si="2"/>
        <v>1.3449074074074075E-2</v>
      </c>
      <c r="V52" s="26">
        <v>38</v>
      </c>
      <c r="W52" s="41">
        <f t="shared" si="6"/>
        <v>1.36</v>
      </c>
      <c r="X52" s="26"/>
      <c r="Y52" s="39">
        <v>1</v>
      </c>
    </row>
    <row r="53" spans="1:25">
      <c r="A53" s="26">
        <v>20</v>
      </c>
      <c r="B53" s="27" t="s">
        <v>112</v>
      </c>
      <c r="C53" s="26"/>
      <c r="D53" s="26">
        <v>1984</v>
      </c>
      <c r="E53" s="26" t="s">
        <v>110</v>
      </c>
      <c r="F53" s="40"/>
      <c r="G53" s="40"/>
      <c r="H53" s="40">
        <v>1.2233796296296296E-2</v>
      </c>
      <c r="I53" s="26">
        <v>2</v>
      </c>
      <c r="J53" s="26">
        <v>1</v>
      </c>
      <c r="K53" s="26">
        <v>1</v>
      </c>
      <c r="L53" s="26">
        <v>1</v>
      </c>
      <c r="M53" s="26"/>
      <c r="N53" s="26">
        <v>1</v>
      </c>
      <c r="O53" s="26"/>
      <c r="P53" s="26">
        <v>1</v>
      </c>
      <c r="Q53" s="26"/>
      <c r="R53" s="26"/>
      <c r="S53" s="26">
        <f>SUM(I53:R53)</f>
        <v>7</v>
      </c>
      <c r="T53" s="40">
        <f t="shared" si="1"/>
        <v>1.2152777777777778E-3</v>
      </c>
      <c r="U53" s="40">
        <f t="shared" si="2"/>
        <v>1.3449074074074075E-2</v>
      </c>
      <c r="V53" s="26">
        <v>39</v>
      </c>
      <c r="W53" s="41">
        <f t="shared" si="6"/>
        <v>1.36</v>
      </c>
      <c r="X53" s="26"/>
      <c r="Y53" s="39">
        <v>1</v>
      </c>
    </row>
    <row r="54" spans="1:25">
      <c r="A54" s="26">
        <v>24</v>
      </c>
      <c r="B54" s="27" t="s">
        <v>97</v>
      </c>
      <c r="C54" s="26"/>
      <c r="D54" s="26">
        <v>1989</v>
      </c>
      <c r="E54" s="26" t="s">
        <v>94</v>
      </c>
      <c r="F54" s="40"/>
      <c r="G54" s="40"/>
      <c r="H54" s="40">
        <v>1.283564814814815E-2</v>
      </c>
      <c r="I54" s="26">
        <v>1</v>
      </c>
      <c r="J54" s="26"/>
      <c r="K54" s="26">
        <v>1</v>
      </c>
      <c r="L54" s="26"/>
      <c r="M54" s="26">
        <v>1</v>
      </c>
      <c r="N54" s="26"/>
      <c r="O54" s="26">
        <v>1</v>
      </c>
      <c r="P54" s="26"/>
      <c r="Q54" s="26"/>
      <c r="R54" s="26"/>
      <c r="S54" s="26">
        <f t="shared" si="0"/>
        <v>4</v>
      </c>
      <c r="T54" s="40">
        <f t="shared" si="1"/>
        <v>6.9444444444444436E-4</v>
      </c>
      <c r="U54" s="40">
        <f t="shared" si="2"/>
        <v>1.3530092592592594E-2</v>
      </c>
      <c r="V54" s="26">
        <v>40</v>
      </c>
      <c r="W54" s="41">
        <f t="shared" si="6"/>
        <v>1.37</v>
      </c>
      <c r="X54" s="26"/>
      <c r="Y54" s="39">
        <v>1</v>
      </c>
    </row>
    <row r="55" spans="1:25">
      <c r="A55" s="26">
        <v>12</v>
      </c>
      <c r="B55" s="27" t="s">
        <v>138</v>
      </c>
      <c r="C55" s="26"/>
      <c r="D55" s="26">
        <v>1984</v>
      </c>
      <c r="E55" s="26" t="s">
        <v>136</v>
      </c>
      <c r="F55" s="40"/>
      <c r="G55" s="40"/>
      <c r="H55" s="40">
        <v>1.2499999999999999E-2</v>
      </c>
      <c r="I55" s="26">
        <v>1</v>
      </c>
      <c r="J55" s="26">
        <v>1</v>
      </c>
      <c r="K55" s="26">
        <v>1</v>
      </c>
      <c r="L55" s="26">
        <v>1</v>
      </c>
      <c r="M55" s="26">
        <v>2</v>
      </c>
      <c r="N55" s="26"/>
      <c r="O55" s="26"/>
      <c r="P55" s="26"/>
      <c r="Q55" s="26"/>
      <c r="R55" s="26"/>
      <c r="S55" s="26">
        <f t="shared" si="0"/>
        <v>6</v>
      </c>
      <c r="T55" s="40">
        <f t="shared" si="1"/>
        <v>1.0416666666666667E-3</v>
      </c>
      <c r="U55" s="40">
        <f t="shared" si="2"/>
        <v>1.3541666666666665E-2</v>
      </c>
      <c r="V55" s="26">
        <v>41</v>
      </c>
      <c r="W55" s="41">
        <f t="shared" ref="W55" si="7">ROUNDUP(U55/U$15,2)</f>
        <v>1.37</v>
      </c>
      <c r="X55" s="26"/>
      <c r="Y55" s="39">
        <v>1</v>
      </c>
    </row>
    <row r="56" spans="1:25">
      <c r="A56" s="26">
        <v>82</v>
      </c>
      <c r="B56" s="27" t="s">
        <v>164</v>
      </c>
      <c r="C56" s="26"/>
      <c r="D56" s="26">
        <v>1989</v>
      </c>
      <c r="E56" s="26" t="s">
        <v>165</v>
      </c>
      <c r="F56" s="40"/>
      <c r="G56" s="40"/>
      <c r="H56" s="40">
        <v>1.1273148148148148E-2</v>
      </c>
      <c r="I56" s="26">
        <v>3</v>
      </c>
      <c r="J56" s="26">
        <v>3</v>
      </c>
      <c r="K56" s="26">
        <v>3</v>
      </c>
      <c r="L56" s="26">
        <v>3</v>
      </c>
      <c r="M56" s="26">
        <v>3</v>
      </c>
      <c r="N56" s="26">
        <v>1</v>
      </c>
      <c r="O56" s="26">
        <v>1</v>
      </c>
      <c r="P56" s="26">
        <v>1</v>
      </c>
      <c r="Q56" s="26">
        <v>1</v>
      </c>
      <c r="R56" s="26"/>
      <c r="S56" s="26">
        <f t="shared" si="0"/>
        <v>19</v>
      </c>
      <c r="T56" s="40">
        <f t="shared" si="1"/>
        <v>3.2986111111111111E-3</v>
      </c>
      <c r="U56" s="40">
        <f t="shared" si="2"/>
        <v>1.457175925925926E-2</v>
      </c>
      <c r="V56" s="26">
        <v>42</v>
      </c>
      <c r="W56" s="41">
        <f t="shared" ref="W56" si="8">ROUNDUP(U56/U$15,2)</f>
        <v>1.47</v>
      </c>
      <c r="X56" s="26"/>
      <c r="Y56" s="39">
        <v>1</v>
      </c>
    </row>
    <row r="59" spans="1:25" ht="15">
      <c r="B59" s="17" t="s">
        <v>25</v>
      </c>
      <c r="C59" s="14"/>
      <c r="D59" s="14"/>
      <c r="E59" s="14" t="s">
        <v>74</v>
      </c>
      <c r="F59" s="15"/>
      <c r="G59" s="15"/>
    </row>
    <row r="60" spans="1:25">
      <c r="C60" s="51" t="s">
        <v>26</v>
      </c>
      <c r="D60" s="51"/>
      <c r="E60" s="51"/>
      <c r="F60" s="51"/>
      <c r="G60" s="51"/>
    </row>
    <row r="61" spans="1:25">
      <c r="C61" s="3"/>
      <c r="D61" s="3"/>
      <c r="E61" s="3"/>
    </row>
    <row r="63" spans="1:25" ht="15">
      <c r="B63" s="17" t="s">
        <v>27</v>
      </c>
      <c r="C63" s="14"/>
      <c r="D63" s="14"/>
      <c r="E63" s="14" t="s">
        <v>73</v>
      </c>
      <c r="F63" s="15"/>
      <c r="G63" s="15"/>
    </row>
    <row r="64" spans="1:25">
      <c r="C64" s="51" t="s">
        <v>26</v>
      </c>
      <c r="D64" s="51"/>
      <c r="E64" s="51"/>
      <c r="F64" s="51"/>
      <c r="G64" s="51"/>
    </row>
  </sheetData>
  <sortState ref="A51:S53">
    <sortCondition ref="S51:S53"/>
  </sortState>
  <mergeCells count="10">
    <mergeCell ref="C64:G64"/>
    <mergeCell ref="A1:X1"/>
    <mergeCell ref="A2:X2"/>
    <mergeCell ref="A3:X3"/>
    <mergeCell ref="A7:X7"/>
    <mergeCell ref="A8:X8"/>
    <mergeCell ref="A9:X9"/>
    <mergeCell ref="A11:X11"/>
    <mergeCell ref="A12:X12"/>
    <mergeCell ref="C60:G60"/>
  </mergeCells>
  <printOptions horizontalCentered="1"/>
  <pageMargins left="0.59055118110236227" right="0.59055118110236227" top="0.59055118110236227" bottom="0.39370078740157483" header="0.31496062992125984" footer="0.31496062992125984"/>
  <pageSetup paperSize="9" scale="88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29"/>
  <sheetViews>
    <sheetView tabSelected="1" topLeftCell="A10" workbookViewId="0">
      <selection activeCell="G18" sqref="G18"/>
    </sheetView>
  </sheetViews>
  <sheetFormatPr defaultColWidth="9.140625" defaultRowHeight="12.75"/>
  <cols>
    <col min="1" max="2" width="35.7109375" style="2" customWidth="1"/>
    <col min="3" max="3" width="9.140625" style="2" customWidth="1"/>
    <col min="4" max="6" width="10.7109375" style="2" customWidth="1"/>
    <col min="7" max="16384" width="9.140625" style="2"/>
  </cols>
  <sheetData>
    <row r="1" spans="1:6" ht="25.5">
      <c r="A1" s="50" t="s">
        <v>158</v>
      </c>
      <c r="B1" s="50"/>
      <c r="C1" s="50"/>
      <c r="D1" s="50"/>
      <c r="E1" s="50"/>
      <c r="F1" s="50"/>
    </row>
    <row r="2" spans="1:6" ht="23.25">
      <c r="A2" s="49" t="s">
        <v>157</v>
      </c>
      <c r="B2" s="77"/>
      <c r="C2" s="77"/>
      <c r="D2" s="77"/>
      <c r="E2" s="77"/>
      <c r="F2" s="77"/>
    </row>
    <row r="4" spans="1:6" ht="15">
      <c r="A4" s="30">
        <v>44708</v>
      </c>
      <c r="B4" s="4"/>
      <c r="C4" s="4"/>
      <c r="D4" s="4"/>
      <c r="E4" s="4"/>
      <c r="F4" s="28" t="s">
        <v>70</v>
      </c>
    </row>
    <row r="6" spans="1:6" ht="20.25">
      <c r="A6" s="49" t="s">
        <v>0</v>
      </c>
      <c r="B6" s="49"/>
      <c r="C6" s="49"/>
      <c r="D6" s="49"/>
      <c r="E6" s="49"/>
      <c r="F6" s="49"/>
    </row>
    <row r="7" spans="1:6" ht="20.25">
      <c r="A7" s="49" t="s">
        <v>1</v>
      </c>
      <c r="B7" s="49"/>
      <c r="C7" s="49"/>
      <c r="D7" s="49"/>
      <c r="E7" s="49"/>
      <c r="F7" s="49"/>
    </row>
    <row r="8" spans="1:6" s="16" customFormat="1" ht="20.25">
      <c r="A8" s="49" t="s">
        <v>32</v>
      </c>
      <c r="B8" s="49"/>
      <c r="C8" s="49"/>
      <c r="D8" s="49"/>
      <c r="E8" s="49"/>
      <c r="F8" s="49"/>
    </row>
    <row r="10" spans="1:6" ht="15">
      <c r="A10" s="52" t="s">
        <v>3</v>
      </c>
      <c r="B10" s="52"/>
      <c r="C10" s="52"/>
      <c r="D10" s="52"/>
      <c r="E10" s="52"/>
      <c r="F10" s="52"/>
    </row>
    <row r="11" spans="1:6" ht="15">
      <c r="A11" s="53" t="s">
        <v>4</v>
      </c>
      <c r="B11" s="53"/>
      <c r="C11" s="53"/>
      <c r="D11" s="53"/>
      <c r="E11" s="53"/>
      <c r="F11" s="53"/>
    </row>
    <row r="14" spans="1:6" s="10" customFormat="1">
      <c r="A14" s="62" t="s">
        <v>6</v>
      </c>
      <c r="B14" s="78" t="s">
        <v>35</v>
      </c>
      <c r="C14" s="79"/>
      <c r="D14" s="80"/>
      <c r="E14" s="62" t="s">
        <v>34</v>
      </c>
      <c r="F14" s="62" t="s">
        <v>12</v>
      </c>
    </row>
    <row r="15" spans="1:6" ht="25.5">
      <c r="A15" s="64"/>
      <c r="B15" s="7" t="s">
        <v>5</v>
      </c>
      <c r="C15" s="7" t="s">
        <v>72</v>
      </c>
      <c r="D15" s="7" t="s">
        <v>33</v>
      </c>
      <c r="E15" s="64"/>
      <c r="F15" s="64"/>
    </row>
    <row r="16" spans="1:6" ht="13.15" customHeight="1">
      <c r="A16" s="76" t="s">
        <v>115</v>
      </c>
      <c r="B16" s="45" t="s">
        <v>54</v>
      </c>
      <c r="C16" s="46">
        <v>57</v>
      </c>
      <c r="D16" s="47">
        <v>80</v>
      </c>
      <c r="E16" s="72">
        <f>SUM(D16:D19)</f>
        <v>255</v>
      </c>
      <c r="F16" s="72">
        <v>1</v>
      </c>
    </row>
    <row r="17" spans="1:6">
      <c r="A17" s="76"/>
      <c r="B17" s="45" t="s">
        <v>163</v>
      </c>
      <c r="C17" s="46">
        <v>59</v>
      </c>
      <c r="D17" s="47">
        <v>50</v>
      </c>
      <c r="E17" s="73"/>
      <c r="F17" s="73"/>
    </row>
    <row r="18" spans="1:6">
      <c r="A18" s="76"/>
      <c r="B18" s="45" t="s">
        <v>55</v>
      </c>
      <c r="C18" s="46">
        <v>58</v>
      </c>
      <c r="D18" s="47">
        <v>80</v>
      </c>
      <c r="E18" s="73"/>
      <c r="F18" s="73"/>
    </row>
    <row r="19" spans="1:6">
      <c r="A19" s="76"/>
      <c r="B19" s="45" t="s">
        <v>75</v>
      </c>
      <c r="C19" s="46">
        <v>60</v>
      </c>
      <c r="D19" s="47">
        <v>45</v>
      </c>
      <c r="E19" s="74"/>
      <c r="F19" s="73"/>
    </row>
    <row r="20" spans="1:6" ht="13.15" customHeight="1">
      <c r="A20" s="71" t="s">
        <v>95</v>
      </c>
      <c r="B20" s="45" t="s">
        <v>56</v>
      </c>
      <c r="C20" s="46">
        <v>53</v>
      </c>
      <c r="D20" s="46">
        <v>100</v>
      </c>
      <c r="E20" s="72">
        <f>SUM(D20:D23)</f>
        <v>208</v>
      </c>
      <c r="F20" s="72">
        <v>2</v>
      </c>
    </row>
    <row r="21" spans="1:6">
      <c r="A21" s="71"/>
      <c r="B21" s="45" t="s">
        <v>59</v>
      </c>
      <c r="C21" s="46">
        <v>55</v>
      </c>
      <c r="D21" s="46">
        <v>36</v>
      </c>
      <c r="E21" s="73"/>
      <c r="F21" s="73"/>
    </row>
    <row r="22" spans="1:6">
      <c r="A22" s="71"/>
      <c r="B22" s="45" t="s">
        <v>113</v>
      </c>
      <c r="C22" s="46">
        <v>54</v>
      </c>
      <c r="D22" s="46">
        <v>40</v>
      </c>
      <c r="E22" s="73"/>
      <c r="F22" s="73"/>
    </row>
    <row r="23" spans="1:6">
      <c r="A23" s="71"/>
      <c r="B23" s="45" t="s">
        <v>114</v>
      </c>
      <c r="C23" s="46">
        <v>56</v>
      </c>
      <c r="D23" s="46">
        <v>32</v>
      </c>
      <c r="E23" s="74"/>
      <c r="F23" s="73"/>
    </row>
    <row r="24" spans="1:6" ht="13.15" customHeight="1">
      <c r="A24" s="71" t="s">
        <v>149</v>
      </c>
      <c r="B24" s="45" t="s">
        <v>166</v>
      </c>
      <c r="C24" s="46">
        <v>49</v>
      </c>
      <c r="D24" s="46">
        <v>10</v>
      </c>
      <c r="E24" s="72">
        <f t="shared" ref="E24" si="0">SUM(D24:D27)</f>
        <v>152</v>
      </c>
      <c r="F24" s="72">
        <v>3</v>
      </c>
    </row>
    <row r="25" spans="1:6">
      <c r="A25" s="71"/>
      <c r="B25" s="45" t="s">
        <v>150</v>
      </c>
      <c r="C25" s="46">
        <v>51</v>
      </c>
      <c r="D25" s="46">
        <v>60</v>
      </c>
      <c r="E25" s="73"/>
      <c r="F25" s="73"/>
    </row>
    <row r="26" spans="1:6">
      <c r="A26" s="71"/>
      <c r="B26" s="45" t="s">
        <v>151</v>
      </c>
      <c r="C26" s="46">
        <v>50</v>
      </c>
      <c r="D26" s="46">
        <v>22</v>
      </c>
      <c r="E26" s="73"/>
      <c r="F26" s="73"/>
    </row>
    <row r="27" spans="1:6">
      <c r="A27" s="71"/>
      <c r="B27" s="45" t="s">
        <v>152</v>
      </c>
      <c r="C27" s="46">
        <v>52</v>
      </c>
      <c r="D27" s="46">
        <v>60</v>
      </c>
      <c r="E27" s="74"/>
      <c r="F27" s="73"/>
    </row>
    <row r="28" spans="1:6" ht="13.15" customHeight="1">
      <c r="A28" s="69" t="s">
        <v>103</v>
      </c>
      <c r="B28" s="27" t="s">
        <v>104</v>
      </c>
      <c r="C28" s="26">
        <v>13</v>
      </c>
      <c r="D28" s="26">
        <v>1</v>
      </c>
      <c r="E28" s="67">
        <f>SUM(D28:D31)</f>
        <v>103</v>
      </c>
      <c r="F28" s="67">
        <v>4</v>
      </c>
    </row>
    <row r="29" spans="1:6">
      <c r="A29" s="69"/>
      <c r="B29" s="27" t="s">
        <v>105</v>
      </c>
      <c r="C29" s="26">
        <v>15</v>
      </c>
      <c r="D29" s="26">
        <v>1</v>
      </c>
      <c r="E29" s="68"/>
      <c r="F29" s="68"/>
    </row>
    <row r="30" spans="1:6">
      <c r="A30" s="69"/>
      <c r="B30" s="27" t="s">
        <v>106</v>
      </c>
      <c r="C30" s="26">
        <v>14</v>
      </c>
      <c r="D30" s="26">
        <v>100</v>
      </c>
      <c r="E30" s="68"/>
      <c r="F30" s="68"/>
    </row>
    <row r="31" spans="1:6">
      <c r="A31" s="69"/>
      <c r="B31" s="27" t="s">
        <v>107</v>
      </c>
      <c r="C31" s="26">
        <v>16</v>
      </c>
      <c r="D31" s="26">
        <v>1</v>
      </c>
      <c r="E31" s="68"/>
      <c r="F31" s="68"/>
    </row>
    <row r="32" spans="1:6" ht="13.15" customHeight="1">
      <c r="A32" s="65" t="s">
        <v>90</v>
      </c>
      <c r="B32" s="27" t="s">
        <v>89</v>
      </c>
      <c r="C32" s="26">
        <v>41</v>
      </c>
      <c r="D32" s="26">
        <v>14</v>
      </c>
      <c r="E32" s="67">
        <f>SUM(D32:D35)</f>
        <v>96</v>
      </c>
      <c r="F32" s="67">
        <v>5</v>
      </c>
    </row>
    <row r="33" spans="1:6">
      <c r="A33" s="66"/>
      <c r="B33" s="27" t="s">
        <v>57</v>
      </c>
      <c r="C33" s="26">
        <v>43</v>
      </c>
      <c r="D33" s="26">
        <v>45</v>
      </c>
      <c r="E33" s="68"/>
      <c r="F33" s="68"/>
    </row>
    <row r="34" spans="1:6">
      <c r="A34" s="66"/>
      <c r="B34" s="27" t="s">
        <v>91</v>
      </c>
      <c r="C34" s="26">
        <v>42</v>
      </c>
      <c r="D34" s="26">
        <v>1</v>
      </c>
      <c r="E34" s="68"/>
      <c r="F34" s="68"/>
    </row>
    <row r="35" spans="1:6">
      <c r="A35" s="66"/>
      <c r="B35" s="27" t="s">
        <v>58</v>
      </c>
      <c r="C35" s="26">
        <v>44</v>
      </c>
      <c r="D35" s="26">
        <v>36</v>
      </c>
      <c r="E35" s="68"/>
      <c r="F35" s="68"/>
    </row>
    <row r="36" spans="1:6" ht="13.15" customHeight="1">
      <c r="A36" s="65" t="s">
        <v>86</v>
      </c>
      <c r="B36" s="27" t="s">
        <v>85</v>
      </c>
      <c r="C36" s="26">
        <v>37</v>
      </c>
      <c r="D36" s="26">
        <v>1</v>
      </c>
      <c r="E36" s="67">
        <f>SUM(D36:D39)</f>
        <v>80</v>
      </c>
      <c r="F36" s="67">
        <v>6</v>
      </c>
    </row>
    <row r="37" spans="1:6">
      <c r="A37" s="66"/>
      <c r="B37" s="27" t="s">
        <v>87</v>
      </c>
      <c r="C37" s="26">
        <v>39</v>
      </c>
      <c r="D37" s="26">
        <v>40</v>
      </c>
      <c r="E37" s="68"/>
      <c r="F37" s="68"/>
    </row>
    <row r="38" spans="1:6">
      <c r="A38" s="66"/>
      <c r="B38" s="27" t="s">
        <v>88</v>
      </c>
      <c r="C38" s="26">
        <v>38</v>
      </c>
      <c r="D38" s="26">
        <v>11</v>
      </c>
      <c r="E38" s="68"/>
      <c r="F38" s="68"/>
    </row>
    <row r="39" spans="1:6">
      <c r="A39" s="66"/>
      <c r="B39" s="27" t="s">
        <v>64</v>
      </c>
      <c r="C39" s="26">
        <v>40</v>
      </c>
      <c r="D39" s="26">
        <v>28</v>
      </c>
      <c r="E39" s="68"/>
      <c r="F39" s="68"/>
    </row>
    <row r="40" spans="1:6" ht="13.15" customHeight="1">
      <c r="A40" s="65" t="s">
        <v>100</v>
      </c>
      <c r="B40" s="27" t="s">
        <v>98</v>
      </c>
      <c r="C40" s="26">
        <v>73</v>
      </c>
      <c r="D40" s="26">
        <v>15</v>
      </c>
      <c r="E40" s="67">
        <f>SUM(D40:D43)</f>
        <v>67</v>
      </c>
      <c r="F40" s="67">
        <v>7</v>
      </c>
    </row>
    <row r="41" spans="1:6">
      <c r="A41" s="66"/>
      <c r="B41" s="27" t="s">
        <v>99</v>
      </c>
      <c r="C41" s="26">
        <v>75</v>
      </c>
      <c r="D41" s="26">
        <v>1</v>
      </c>
      <c r="E41" s="68"/>
      <c r="F41" s="68"/>
    </row>
    <row r="42" spans="1:6">
      <c r="A42" s="66"/>
      <c r="B42" s="27" t="s">
        <v>101</v>
      </c>
      <c r="C42" s="26">
        <v>74</v>
      </c>
      <c r="D42" s="26">
        <v>1</v>
      </c>
      <c r="E42" s="68"/>
      <c r="F42" s="68"/>
    </row>
    <row r="43" spans="1:6">
      <c r="A43" s="66"/>
      <c r="B43" s="27" t="s">
        <v>102</v>
      </c>
      <c r="C43" s="26">
        <v>76</v>
      </c>
      <c r="D43" s="46">
        <v>50</v>
      </c>
      <c r="E43" s="68"/>
      <c r="F43" s="68"/>
    </row>
    <row r="44" spans="1:6">
      <c r="A44" s="55" t="s">
        <v>131</v>
      </c>
      <c r="B44" s="27" t="s">
        <v>129</v>
      </c>
      <c r="C44" s="26">
        <v>65</v>
      </c>
      <c r="D44" s="11">
        <v>28</v>
      </c>
      <c r="E44" s="56">
        <f t="shared" ref="E44" si="1">SUM(D44:D47)</f>
        <v>67</v>
      </c>
      <c r="F44" s="67">
        <v>8</v>
      </c>
    </row>
    <row r="45" spans="1:6">
      <c r="A45" s="55"/>
      <c r="B45" s="27" t="s">
        <v>130</v>
      </c>
      <c r="C45" s="26">
        <v>67</v>
      </c>
      <c r="D45" s="11">
        <v>20</v>
      </c>
      <c r="E45" s="57"/>
      <c r="F45" s="68"/>
    </row>
    <row r="46" spans="1:6">
      <c r="A46" s="55"/>
      <c r="B46" s="27" t="s">
        <v>132</v>
      </c>
      <c r="C46" s="26">
        <v>66</v>
      </c>
      <c r="D46" s="11">
        <v>9</v>
      </c>
      <c r="E46" s="57"/>
      <c r="F46" s="68"/>
    </row>
    <row r="47" spans="1:6">
      <c r="A47" s="55"/>
      <c r="B47" s="27" t="s">
        <v>133</v>
      </c>
      <c r="C47" s="26">
        <v>68</v>
      </c>
      <c r="D47" s="11">
        <v>10</v>
      </c>
      <c r="E47" s="58"/>
      <c r="F47" s="68"/>
    </row>
    <row r="48" spans="1:6">
      <c r="A48" s="55" t="s">
        <v>124</v>
      </c>
      <c r="B48" s="27" t="s">
        <v>62</v>
      </c>
      <c r="C48" s="26">
        <v>29</v>
      </c>
      <c r="D48" s="11">
        <v>24</v>
      </c>
      <c r="E48" s="56">
        <f>SUM(D48:D51)</f>
        <v>63</v>
      </c>
      <c r="F48" s="67">
        <v>9</v>
      </c>
    </row>
    <row r="49" spans="1:6">
      <c r="A49" s="55"/>
      <c r="B49" s="27" t="s">
        <v>60</v>
      </c>
      <c r="C49" s="26">
        <v>31</v>
      </c>
      <c r="D49" s="11">
        <v>18</v>
      </c>
      <c r="E49" s="57"/>
      <c r="F49" s="68"/>
    </row>
    <row r="50" spans="1:6">
      <c r="A50" s="55"/>
      <c r="B50" s="27" t="s">
        <v>66</v>
      </c>
      <c r="C50" s="26">
        <v>30</v>
      </c>
      <c r="D50" s="11">
        <v>4</v>
      </c>
      <c r="E50" s="57"/>
      <c r="F50" s="68"/>
    </row>
    <row r="51" spans="1:6">
      <c r="A51" s="55"/>
      <c r="B51" s="27" t="s">
        <v>125</v>
      </c>
      <c r="C51" s="26">
        <v>32</v>
      </c>
      <c r="D51" s="11">
        <v>17</v>
      </c>
      <c r="E51" s="58"/>
      <c r="F51" s="68"/>
    </row>
    <row r="52" spans="1:6">
      <c r="A52" s="62" t="s">
        <v>140</v>
      </c>
      <c r="B52" s="27" t="s">
        <v>139</v>
      </c>
      <c r="C52" s="26">
        <v>69</v>
      </c>
      <c r="D52" s="11">
        <v>1</v>
      </c>
      <c r="E52" s="56">
        <f t="shared" ref="E52" si="2">SUM(D52:D55)</f>
        <v>53</v>
      </c>
      <c r="F52" s="67">
        <v>10</v>
      </c>
    </row>
    <row r="53" spans="1:6">
      <c r="A53" s="63"/>
      <c r="B53" s="27" t="s">
        <v>141</v>
      </c>
      <c r="C53" s="26">
        <v>71</v>
      </c>
      <c r="D53" s="11">
        <v>32</v>
      </c>
      <c r="E53" s="57"/>
      <c r="F53" s="68"/>
    </row>
    <row r="54" spans="1:6">
      <c r="A54" s="63"/>
      <c r="B54" s="27" t="s">
        <v>142</v>
      </c>
      <c r="C54" s="26">
        <v>70</v>
      </c>
      <c r="D54" s="11">
        <v>1</v>
      </c>
      <c r="E54" s="57"/>
      <c r="F54" s="68"/>
    </row>
    <row r="55" spans="1:6">
      <c r="A55" s="64"/>
      <c r="B55" s="27" t="s">
        <v>143</v>
      </c>
      <c r="C55" s="26">
        <v>72</v>
      </c>
      <c r="D55" s="11">
        <v>19</v>
      </c>
      <c r="E55" s="58"/>
      <c r="F55" s="68"/>
    </row>
    <row r="56" spans="1:6">
      <c r="A56" s="65" t="s">
        <v>79</v>
      </c>
      <c r="B56" s="27" t="s">
        <v>76</v>
      </c>
      <c r="C56" s="26">
        <v>61</v>
      </c>
      <c r="D56" s="26">
        <v>16</v>
      </c>
      <c r="E56" s="67">
        <f>SUM(D56:D59)</f>
        <v>49</v>
      </c>
      <c r="F56" s="67">
        <v>11</v>
      </c>
    </row>
    <row r="57" spans="1:6">
      <c r="A57" s="66"/>
      <c r="B57" s="27" t="s">
        <v>61</v>
      </c>
      <c r="C57" s="26">
        <v>63</v>
      </c>
      <c r="D57" s="26">
        <v>19</v>
      </c>
      <c r="E57" s="68"/>
      <c r="F57" s="68"/>
    </row>
    <row r="58" spans="1:6">
      <c r="A58" s="66"/>
      <c r="B58" s="27" t="s">
        <v>77</v>
      </c>
      <c r="C58" s="26">
        <v>62</v>
      </c>
      <c r="D58" s="26">
        <v>6</v>
      </c>
      <c r="E58" s="68"/>
      <c r="F58" s="68"/>
    </row>
    <row r="59" spans="1:6">
      <c r="A59" s="66"/>
      <c r="B59" s="27" t="s">
        <v>78</v>
      </c>
      <c r="C59" s="26">
        <v>64</v>
      </c>
      <c r="D59" s="26">
        <v>8</v>
      </c>
      <c r="E59" s="68"/>
      <c r="F59" s="68"/>
    </row>
    <row r="60" spans="1:6">
      <c r="A60" s="55" t="s">
        <v>116</v>
      </c>
      <c r="B60" s="27" t="s">
        <v>117</v>
      </c>
      <c r="C60" s="26">
        <v>25</v>
      </c>
      <c r="D60" s="11">
        <v>13</v>
      </c>
      <c r="E60" s="56">
        <f>SUM(D60:D63)</f>
        <v>45</v>
      </c>
      <c r="F60" s="67">
        <v>12</v>
      </c>
    </row>
    <row r="61" spans="1:6">
      <c r="A61" s="55"/>
      <c r="B61" s="27" t="s">
        <v>67</v>
      </c>
      <c r="C61" s="26">
        <v>27</v>
      </c>
      <c r="D61" s="11">
        <v>1</v>
      </c>
      <c r="E61" s="57"/>
      <c r="F61" s="68"/>
    </row>
    <row r="62" spans="1:6">
      <c r="A62" s="55"/>
      <c r="B62" s="27" t="s">
        <v>63</v>
      </c>
      <c r="C62" s="26">
        <v>26</v>
      </c>
      <c r="D62" s="11">
        <v>18</v>
      </c>
      <c r="E62" s="57"/>
      <c r="F62" s="68"/>
    </row>
    <row r="63" spans="1:6">
      <c r="A63" s="55"/>
      <c r="B63" s="27" t="s">
        <v>118</v>
      </c>
      <c r="C63" s="26">
        <v>28</v>
      </c>
      <c r="D63" s="11">
        <v>13</v>
      </c>
      <c r="E63" s="58"/>
      <c r="F63" s="68"/>
    </row>
    <row r="64" spans="1:6">
      <c r="A64" s="55" t="s">
        <v>160</v>
      </c>
      <c r="B64" s="27" t="s">
        <v>159</v>
      </c>
      <c r="C64" s="26">
        <v>77</v>
      </c>
      <c r="D64" s="11">
        <v>12</v>
      </c>
      <c r="E64" s="56">
        <f t="shared" ref="E64" si="3">SUM(D64:D67)</f>
        <v>44</v>
      </c>
      <c r="F64" s="67">
        <v>13</v>
      </c>
    </row>
    <row r="65" spans="1:6">
      <c r="A65" s="55"/>
      <c r="B65" s="27" t="s">
        <v>161</v>
      </c>
      <c r="C65" s="26">
        <v>79</v>
      </c>
      <c r="D65" s="11">
        <v>1</v>
      </c>
      <c r="E65" s="57"/>
      <c r="F65" s="68"/>
    </row>
    <row r="66" spans="1:6">
      <c r="A66" s="55"/>
      <c r="B66" s="27" t="s">
        <v>153</v>
      </c>
      <c r="C66" s="26">
        <v>78</v>
      </c>
      <c r="D66" s="11">
        <v>15</v>
      </c>
      <c r="E66" s="57"/>
      <c r="F66" s="68"/>
    </row>
    <row r="67" spans="1:6">
      <c r="A67" s="55"/>
      <c r="B67" s="27" t="s">
        <v>162</v>
      </c>
      <c r="C67" s="26">
        <v>80</v>
      </c>
      <c r="D67" s="11">
        <v>16</v>
      </c>
      <c r="E67" s="58"/>
      <c r="F67" s="68"/>
    </row>
    <row r="68" spans="1:6">
      <c r="A68" s="55" t="s">
        <v>127</v>
      </c>
      <c r="B68" s="27" t="s">
        <v>126</v>
      </c>
      <c r="C68" s="26">
        <v>45</v>
      </c>
      <c r="D68" s="11">
        <v>8</v>
      </c>
      <c r="E68" s="56">
        <f>SUM(D68:D71)</f>
        <v>38</v>
      </c>
      <c r="F68" s="67">
        <v>14</v>
      </c>
    </row>
    <row r="69" spans="1:6">
      <c r="A69" s="55"/>
      <c r="B69" s="27" t="s">
        <v>65</v>
      </c>
      <c r="C69" s="26">
        <v>47</v>
      </c>
      <c r="D69" s="11">
        <v>3</v>
      </c>
      <c r="E69" s="57"/>
      <c r="F69" s="68"/>
    </row>
    <row r="70" spans="1:6">
      <c r="A70" s="55"/>
      <c r="B70" s="27" t="s">
        <v>68</v>
      </c>
      <c r="C70" s="26">
        <v>46</v>
      </c>
      <c r="D70" s="11">
        <v>24</v>
      </c>
      <c r="E70" s="57"/>
      <c r="F70" s="68"/>
    </row>
    <row r="71" spans="1:6">
      <c r="A71" s="55"/>
      <c r="B71" s="27" t="s">
        <v>128</v>
      </c>
      <c r="C71" s="26">
        <v>48</v>
      </c>
      <c r="D71" s="11">
        <v>3</v>
      </c>
      <c r="E71" s="58"/>
      <c r="F71" s="68"/>
    </row>
    <row r="72" spans="1:6">
      <c r="A72" s="65" t="s">
        <v>81</v>
      </c>
      <c r="B72" s="27" t="s">
        <v>80</v>
      </c>
      <c r="C72" s="26">
        <v>5</v>
      </c>
      <c r="D72" s="26">
        <v>17</v>
      </c>
      <c r="E72" s="67">
        <f>SUM(D72:D75)</f>
        <v>27</v>
      </c>
      <c r="F72" s="67">
        <v>15</v>
      </c>
    </row>
    <row r="73" spans="1:6">
      <c r="A73" s="66"/>
      <c r="B73" s="27" t="s">
        <v>82</v>
      </c>
      <c r="C73" s="26">
        <v>7</v>
      </c>
      <c r="D73" s="26">
        <v>7</v>
      </c>
      <c r="E73" s="68"/>
      <c r="F73" s="68"/>
    </row>
    <row r="74" spans="1:6">
      <c r="A74" s="66"/>
      <c r="B74" s="27" t="s">
        <v>83</v>
      </c>
      <c r="C74" s="26">
        <v>6</v>
      </c>
      <c r="D74" s="26">
        <v>2</v>
      </c>
      <c r="E74" s="68"/>
      <c r="F74" s="68"/>
    </row>
    <row r="75" spans="1:6">
      <c r="A75" s="66"/>
      <c r="B75" s="27" t="s">
        <v>84</v>
      </c>
      <c r="C75" s="26">
        <v>8</v>
      </c>
      <c r="D75" s="26">
        <v>1</v>
      </c>
      <c r="E75" s="68"/>
      <c r="F75" s="68"/>
    </row>
    <row r="76" spans="1:6">
      <c r="A76" s="55" t="s">
        <v>145</v>
      </c>
      <c r="B76" s="27" t="s">
        <v>144</v>
      </c>
      <c r="C76" s="26">
        <v>1</v>
      </c>
      <c r="D76" s="11">
        <v>6</v>
      </c>
      <c r="E76" s="56">
        <f t="shared" ref="E76" si="4">SUM(D76:D79)</f>
        <v>26</v>
      </c>
      <c r="F76" s="67">
        <v>16</v>
      </c>
    </row>
    <row r="77" spans="1:6">
      <c r="A77" s="55"/>
      <c r="B77" s="27" t="s">
        <v>146</v>
      </c>
      <c r="C77" s="26">
        <v>3</v>
      </c>
      <c r="D77" s="11">
        <v>5</v>
      </c>
      <c r="E77" s="57"/>
      <c r="F77" s="68"/>
    </row>
    <row r="78" spans="1:6">
      <c r="A78" s="55"/>
      <c r="B78" s="27" t="s">
        <v>147</v>
      </c>
      <c r="C78" s="26">
        <v>2</v>
      </c>
      <c r="D78" s="11">
        <v>1</v>
      </c>
      <c r="E78" s="57"/>
      <c r="F78" s="68"/>
    </row>
    <row r="79" spans="1:6">
      <c r="A79" s="55"/>
      <c r="B79" s="27" t="s">
        <v>148</v>
      </c>
      <c r="C79" s="26">
        <v>4</v>
      </c>
      <c r="D79" s="11">
        <v>14</v>
      </c>
      <c r="E79" s="58"/>
      <c r="F79" s="68"/>
    </row>
    <row r="80" spans="1:6">
      <c r="A80" s="55" t="s">
        <v>110</v>
      </c>
      <c r="B80" s="27" t="s">
        <v>108</v>
      </c>
      <c r="C80" s="26">
        <v>17</v>
      </c>
      <c r="D80" s="11">
        <v>22</v>
      </c>
      <c r="E80" s="56">
        <f>SUM(D80:D83)</f>
        <v>25</v>
      </c>
      <c r="F80" s="67">
        <v>17</v>
      </c>
    </row>
    <row r="81" spans="1:6">
      <c r="A81" s="55"/>
      <c r="B81" s="27" t="s">
        <v>109</v>
      </c>
      <c r="C81" s="26">
        <v>19</v>
      </c>
      <c r="D81" s="11">
        <v>1</v>
      </c>
      <c r="E81" s="57"/>
      <c r="F81" s="68"/>
    </row>
    <row r="82" spans="1:6">
      <c r="A82" s="55"/>
      <c r="B82" s="27" t="s">
        <v>111</v>
      </c>
      <c r="C82" s="26">
        <v>18</v>
      </c>
      <c r="D82" s="11">
        <v>1</v>
      </c>
      <c r="E82" s="57"/>
      <c r="F82" s="68"/>
    </row>
    <row r="83" spans="1:6">
      <c r="A83" s="55"/>
      <c r="B83" s="27" t="s">
        <v>112</v>
      </c>
      <c r="C83" s="26">
        <v>20</v>
      </c>
      <c r="D83" s="11">
        <v>1</v>
      </c>
      <c r="E83" s="58"/>
      <c r="F83" s="68"/>
    </row>
    <row r="84" spans="1:6">
      <c r="A84" s="55" t="s">
        <v>121</v>
      </c>
      <c r="B84" s="2" t="s">
        <v>122</v>
      </c>
      <c r="C84" s="26">
        <v>33</v>
      </c>
      <c r="D84" s="11">
        <v>11</v>
      </c>
      <c r="E84" s="56">
        <f t="shared" ref="E84" si="5">SUM(D84:D87)</f>
        <v>23</v>
      </c>
      <c r="F84" s="67">
        <v>18</v>
      </c>
    </row>
    <row r="85" spans="1:6">
      <c r="A85" s="55"/>
      <c r="B85" s="27" t="s">
        <v>123</v>
      </c>
      <c r="C85" s="26">
        <v>35</v>
      </c>
      <c r="D85" s="11">
        <v>4</v>
      </c>
      <c r="E85" s="57"/>
      <c r="F85" s="68"/>
    </row>
    <row r="86" spans="1:6">
      <c r="A86" s="55"/>
      <c r="B86" s="27" t="s">
        <v>119</v>
      </c>
      <c r="C86" s="26">
        <v>34</v>
      </c>
      <c r="D86" s="11">
        <v>7</v>
      </c>
      <c r="E86" s="57"/>
      <c r="F86" s="68"/>
    </row>
    <row r="87" spans="1:6">
      <c r="A87" s="55"/>
      <c r="B87" s="27" t="s">
        <v>120</v>
      </c>
      <c r="C87" s="26">
        <v>36</v>
      </c>
      <c r="D87" s="11">
        <v>1</v>
      </c>
      <c r="E87" s="58"/>
      <c r="F87" s="68"/>
    </row>
    <row r="88" spans="1:6">
      <c r="A88" s="55" t="s">
        <v>136</v>
      </c>
      <c r="B88" s="27" t="s">
        <v>134</v>
      </c>
      <c r="C88" s="26">
        <v>9</v>
      </c>
      <c r="D88" s="11">
        <v>2</v>
      </c>
      <c r="E88" s="56">
        <f t="shared" ref="E88" si="6">SUM(D88:D91)</f>
        <v>16</v>
      </c>
      <c r="F88" s="67">
        <v>19</v>
      </c>
    </row>
    <row r="89" spans="1:6">
      <c r="A89" s="55"/>
      <c r="B89" s="27" t="s">
        <v>135</v>
      </c>
      <c r="C89" s="26">
        <v>11</v>
      </c>
      <c r="D89" s="11">
        <v>1</v>
      </c>
      <c r="E89" s="57"/>
      <c r="F89" s="68"/>
    </row>
    <row r="90" spans="1:6">
      <c r="A90" s="55"/>
      <c r="B90" s="27" t="s">
        <v>137</v>
      </c>
      <c r="C90" s="26">
        <v>10</v>
      </c>
      <c r="D90" s="47">
        <v>12</v>
      </c>
      <c r="E90" s="57"/>
      <c r="F90" s="68"/>
    </row>
    <row r="91" spans="1:6">
      <c r="A91" s="55"/>
      <c r="B91" s="27" t="s">
        <v>138</v>
      </c>
      <c r="C91" s="26">
        <v>12</v>
      </c>
      <c r="D91" s="11">
        <v>1</v>
      </c>
      <c r="E91" s="58"/>
      <c r="F91" s="68"/>
    </row>
    <row r="92" spans="1:6">
      <c r="A92" s="69" t="s">
        <v>94</v>
      </c>
      <c r="B92" s="27" t="s">
        <v>92</v>
      </c>
      <c r="C92" s="26">
        <v>21</v>
      </c>
      <c r="D92" s="26">
        <v>9</v>
      </c>
      <c r="E92" s="70">
        <f>SUM(D92:D95)</f>
        <v>16</v>
      </c>
      <c r="F92" s="67">
        <v>20</v>
      </c>
    </row>
    <row r="93" spans="1:6">
      <c r="A93" s="69"/>
      <c r="B93" s="27" t="s">
        <v>93</v>
      </c>
      <c r="C93" s="26">
        <v>23</v>
      </c>
      <c r="D93" s="26">
        <v>1</v>
      </c>
      <c r="E93" s="70"/>
      <c r="F93" s="68"/>
    </row>
    <row r="94" spans="1:6">
      <c r="A94" s="69"/>
      <c r="B94" s="27" t="s">
        <v>96</v>
      </c>
      <c r="C94" s="26">
        <v>22</v>
      </c>
      <c r="D94" s="26">
        <v>5</v>
      </c>
      <c r="E94" s="70"/>
      <c r="F94" s="68"/>
    </row>
    <row r="95" spans="1:6">
      <c r="A95" s="69"/>
      <c r="B95" s="27" t="s">
        <v>97</v>
      </c>
      <c r="C95" s="26">
        <v>24</v>
      </c>
      <c r="D95" s="26">
        <v>1</v>
      </c>
      <c r="E95" s="70"/>
      <c r="F95" s="75"/>
    </row>
    <row r="98" spans="1:6" ht="15">
      <c r="A98" s="38" t="s">
        <v>37</v>
      </c>
      <c r="B98" s="14" t="s">
        <v>74</v>
      </c>
      <c r="C98" s="14"/>
      <c r="D98" s="14"/>
    </row>
    <row r="99" spans="1:6">
      <c r="A99" s="6"/>
      <c r="B99" s="51" t="s">
        <v>26</v>
      </c>
      <c r="C99" s="51"/>
      <c r="D99" s="51"/>
    </row>
    <row r="100" spans="1:6">
      <c r="A100" s="6"/>
      <c r="B100" s="3"/>
      <c r="C100" s="3"/>
      <c r="D100" s="3"/>
    </row>
    <row r="101" spans="1:6">
      <c r="A101" s="6"/>
    </row>
    <row r="102" spans="1:6" ht="15">
      <c r="A102" s="38" t="s">
        <v>36</v>
      </c>
      <c r="B102" s="14" t="s">
        <v>73</v>
      </c>
      <c r="C102" s="14"/>
      <c r="D102" s="14"/>
    </row>
    <row r="103" spans="1:6">
      <c r="B103" s="51" t="s">
        <v>26</v>
      </c>
      <c r="C103" s="51"/>
      <c r="D103" s="51"/>
    </row>
    <row r="110" spans="1:6">
      <c r="A110" s="48"/>
      <c r="B110" s="48"/>
      <c r="C110" s="48"/>
      <c r="D110" s="48"/>
      <c r="E110" s="48"/>
      <c r="F110" s="59"/>
    </row>
    <row r="111" spans="1:6">
      <c r="A111" s="48"/>
      <c r="B111" s="48"/>
      <c r="C111" s="48"/>
      <c r="D111" s="48"/>
      <c r="E111" s="48"/>
      <c r="F111" s="59"/>
    </row>
    <row r="112" spans="1:6">
      <c r="A112" s="48"/>
      <c r="B112" s="48"/>
      <c r="C112" s="48"/>
      <c r="D112" s="48"/>
      <c r="E112" s="48"/>
      <c r="F112" s="59"/>
    </row>
    <row r="113" spans="1:6">
      <c r="A113" s="48"/>
      <c r="B113" s="48"/>
      <c r="C113" s="48"/>
      <c r="D113" s="48"/>
      <c r="E113" s="48"/>
      <c r="F113" s="59"/>
    </row>
    <row r="114" spans="1:6">
      <c r="A114" s="48"/>
      <c r="B114" s="48"/>
      <c r="C114" s="48"/>
      <c r="D114" s="48"/>
      <c r="E114" s="48"/>
      <c r="F114" s="59"/>
    </row>
    <row r="115" spans="1:6">
      <c r="A115" s="48"/>
      <c r="B115" s="48"/>
      <c r="C115" s="48"/>
      <c r="D115" s="48"/>
      <c r="E115" s="48"/>
      <c r="F115" s="59"/>
    </row>
    <row r="116" spans="1:6">
      <c r="A116" s="48"/>
      <c r="B116" s="48"/>
      <c r="C116" s="48"/>
      <c r="D116" s="48"/>
      <c r="E116" s="48"/>
      <c r="F116" s="59"/>
    </row>
    <row r="117" spans="1:6">
      <c r="A117" s="48"/>
      <c r="B117" s="48"/>
      <c r="C117" s="48"/>
      <c r="D117" s="48"/>
      <c r="E117" s="48"/>
      <c r="F117" s="59"/>
    </row>
    <row r="118" spans="1:6">
      <c r="A118" s="48"/>
      <c r="B118" s="48"/>
      <c r="C118" s="48"/>
      <c r="D118" s="48"/>
      <c r="E118" s="48"/>
      <c r="F118" s="59"/>
    </row>
    <row r="119" spans="1:6">
      <c r="A119" s="48"/>
      <c r="B119" s="48"/>
      <c r="C119" s="48"/>
      <c r="D119" s="48"/>
      <c r="E119" s="48"/>
      <c r="F119" s="59"/>
    </row>
    <row r="120" spans="1:6">
      <c r="A120" s="48"/>
      <c r="B120" s="48"/>
      <c r="C120" s="48"/>
      <c r="D120" s="48"/>
      <c r="E120" s="48"/>
      <c r="F120" s="59"/>
    </row>
    <row r="121" spans="1:6">
      <c r="A121" s="48"/>
      <c r="B121" s="48"/>
      <c r="C121" s="48"/>
      <c r="D121" s="48"/>
      <c r="E121" s="48"/>
      <c r="F121" s="59"/>
    </row>
    <row r="122" spans="1:6">
      <c r="A122" s="48"/>
      <c r="B122" s="48"/>
      <c r="C122" s="48"/>
      <c r="D122" s="48"/>
      <c r="E122" s="48"/>
      <c r="F122" s="59"/>
    </row>
    <row r="123" spans="1:6">
      <c r="A123" s="48"/>
      <c r="B123" s="48"/>
      <c r="C123" s="48"/>
      <c r="D123" s="48"/>
      <c r="E123" s="48"/>
      <c r="F123" s="59"/>
    </row>
    <row r="124" spans="1:6">
      <c r="A124" s="48"/>
      <c r="B124" s="48"/>
      <c r="C124" s="48"/>
      <c r="D124" s="48"/>
      <c r="E124" s="48"/>
      <c r="F124" s="59"/>
    </row>
    <row r="125" spans="1:6">
      <c r="A125" s="48"/>
      <c r="B125" s="48"/>
      <c r="C125" s="48"/>
      <c r="D125" s="48"/>
      <c r="E125" s="48"/>
      <c r="F125" s="59"/>
    </row>
    <row r="126" spans="1:6">
      <c r="A126" s="48"/>
      <c r="B126" s="48"/>
      <c r="C126" s="48"/>
      <c r="D126" s="48"/>
      <c r="E126" s="48"/>
      <c r="F126" s="59"/>
    </row>
    <row r="127" spans="1:6">
      <c r="A127" s="48"/>
      <c r="B127" s="48"/>
      <c r="C127" s="48"/>
      <c r="D127" s="48"/>
      <c r="E127" s="48"/>
      <c r="F127" s="59"/>
    </row>
    <row r="128" spans="1:6">
      <c r="A128" s="48"/>
      <c r="B128" s="48"/>
      <c r="C128" s="48"/>
      <c r="D128" s="48"/>
      <c r="E128" s="48"/>
      <c r="F128" s="59"/>
    </row>
    <row r="129" spans="1:6">
      <c r="A129" s="48"/>
      <c r="B129" s="48"/>
      <c r="C129" s="48"/>
      <c r="D129" s="48"/>
      <c r="E129" s="48"/>
      <c r="F129" s="59"/>
    </row>
    <row r="130" spans="1:6">
      <c r="A130" s="48"/>
      <c r="B130" s="48"/>
      <c r="C130" s="48"/>
      <c r="D130" s="48"/>
      <c r="E130" s="48"/>
      <c r="F130" s="59"/>
    </row>
    <row r="131" spans="1:6">
      <c r="A131" s="48"/>
      <c r="B131" s="48"/>
      <c r="C131" s="48"/>
      <c r="D131" s="48"/>
      <c r="E131" s="48"/>
      <c r="F131" s="59"/>
    </row>
    <row r="132" spans="1:6">
      <c r="A132" s="48"/>
      <c r="B132" s="48"/>
      <c r="C132" s="48"/>
      <c r="D132" s="48"/>
      <c r="E132" s="48"/>
      <c r="F132" s="59"/>
    </row>
    <row r="133" spans="1:6">
      <c r="A133" s="48"/>
      <c r="B133" s="48"/>
      <c r="C133" s="48"/>
      <c r="D133" s="48"/>
      <c r="E133" s="48"/>
      <c r="F133" s="59"/>
    </row>
    <row r="134" spans="1:6">
      <c r="A134" s="48"/>
      <c r="B134" s="48"/>
      <c r="C134" s="48"/>
      <c r="D134" s="48"/>
      <c r="E134" s="48"/>
      <c r="F134" s="59"/>
    </row>
    <row r="135" spans="1:6">
      <c r="A135" s="48"/>
      <c r="B135" s="48"/>
      <c r="C135" s="48"/>
      <c r="D135" s="48"/>
      <c r="E135" s="48"/>
      <c r="F135" s="59"/>
    </row>
    <row r="136" spans="1:6">
      <c r="A136" s="48"/>
      <c r="B136" s="48"/>
      <c r="C136" s="48"/>
      <c r="D136" s="48"/>
      <c r="E136" s="48"/>
      <c r="F136" s="59"/>
    </row>
    <row r="137" spans="1:6">
      <c r="A137" s="48"/>
      <c r="B137" s="48"/>
      <c r="C137" s="48"/>
      <c r="D137" s="48"/>
      <c r="E137" s="48"/>
      <c r="F137" s="59"/>
    </row>
    <row r="138" spans="1:6">
      <c r="A138" s="48"/>
      <c r="B138" s="48"/>
      <c r="C138" s="48"/>
      <c r="D138" s="48"/>
      <c r="E138" s="48"/>
      <c r="F138" s="59"/>
    </row>
    <row r="139" spans="1:6">
      <c r="A139" s="48"/>
      <c r="B139" s="48"/>
      <c r="C139" s="48"/>
      <c r="D139" s="48"/>
      <c r="E139" s="48"/>
      <c r="F139" s="59"/>
    </row>
    <row r="140" spans="1:6">
      <c r="A140" s="48"/>
      <c r="B140" s="48"/>
      <c r="C140" s="48"/>
      <c r="D140" s="48"/>
      <c r="E140" s="48"/>
      <c r="F140" s="59"/>
    </row>
    <row r="141" spans="1:6">
      <c r="A141" s="48"/>
      <c r="B141" s="48"/>
      <c r="C141" s="48"/>
      <c r="D141" s="48"/>
      <c r="E141" s="48"/>
      <c r="F141" s="59"/>
    </row>
    <row r="142" spans="1:6">
      <c r="A142" s="60"/>
      <c r="B142" s="42"/>
      <c r="C142" s="43"/>
      <c r="D142" s="3"/>
      <c r="E142" s="61"/>
      <c r="F142" s="59"/>
    </row>
    <row r="143" spans="1:6">
      <c r="A143" s="60"/>
      <c r="B143" s="42"/>
      <c r="C143" s="43"/>
      <c r="D143" s="3"/>
      <c r="E143" s="61"/>
      <c r="F143" s="59"/>
    </row>
    <row r="144" spans="1:6">
      <c r="A144" s="60"/>
      <c r="B144" s="42"/>
      <c r="C144" s="43"/>
      <c r="D144" s="3"/>
      <c r="E144" s="61"/>
      <c r="F144" s="59"/>
    </row>
    <row r="145" spans="1:6">
      <c r="A145" s="60"/>
      <c r="B145" s="42"/>
      <c r="C145" s="43"/>
      <c r="D145" s="3"/>
      <c r="E145" s="61"/>
      <c r="F145" s="59"/>
    </row>
    <row r="146" spans="1:6">
      <c r="A146" s="60"/>
      <c r="B146" s="42"/>
      <c r="C146" s="43"/>
      <c r="D146" s="3"/>
      <c r="E146" s="61"/>
      <c r="F146" s="59"/>
    </row>
    <row r="147" spans="1:6">
      <c r="A147" s="60"/>
      <c r="B147" s="42"/>
      <c r="C147" s="43"/>
      <c r="D147" s="3"/>
      <c r="E147" s="61"/>
      <c r="F147" s="59"/>
    </row>
    <row r="148" spans="1:6">
      <c r="A148" s="60"/>
      <c r="B148" s="42"/>
      <c r="C148" s="43"/>
      <c r="D148" s="3"/>
      <c r="E148" s="61"/>
      <c r="F148" s="59"/>
    </row>
    <row r="149" spans="1:6">
      <c r="A149" s="60"/>
      <c r="B149" s="42"/>
      <c r="C149" s="43"/>
      <c r="D149" s="3"/>
      <c r="E149" s="61"/>
      <c r="F149" s="59"/>
    </row>
    <row r="150" spans="1:6">
      <c r="A150" s="48"/>
      <c r="B150" s="48"/>
      <c r="C150" s="48"/>
      <c r="D150" s="48"/>
      <c r="E150" s="48"/>
      <c r="F150" s="59"/>
    </row>
    <row r="151" spans="1:6">
      <c r="A151" s="48"/>
      <c r="B151" s="48"/>
      <c r="C151" s="48"/>
      <c r="D151" s="48"/>
      <c r="E151" s="48"/>
      <c r="F151" s="59"/>
    </row>
    <row r="152" spans="1:6">
      <c r="A152" s="48"/>
      <c r="B152" s="48"/>
      <c r="C152" s="48"/>
      <c r="D152" s="48"/>
      <c r="E152" s="48"/>
      <c r="F152" s="59"/>
    </row>
    <row r="153" spans="1:6">
      <c r="A153" s="48"/>
      <c r="B153" s="48"/>
      <c r="C153" s="48"/>
      <c r="D153" s="48"/>
      <c r="E153" s="48"/>
      <c r="F153" s="59"/>
    </row>
    <row r="154" spans="1:6">
      <c r="A154" s="48"/>
      <c r="B154" s="48"/>
      <c r="C154" s="48"/>
      <c r="D154" s="48"/>
      <c r="E154" s="48"/>
      <c r="F154" s="59"/>
    </row>
    <row r="155" spans="1:6">
      <c r="A155" s="48"/>
      <c r="B155" s="48"/>
      <c r="C155" s="48"/>
      <c r="D155" s="48"/>
      <c r="E155" s="48"/>
      <c r="F155" s="59"/>
    </row>
    <row r="156" spans="1:6">
      <c r="A156" s="48"/>
      <c r="B156" s="48"/>
      <c r="C156" s="48"/>
      <c r="D156" s="48"/>
      <c r="E156" s="48"/>
      <c r="F156" s="59"/>
    </row>
    <row r="157" spans="1:6">
      <c r="A157" s="48"/>
      <c r="B157" s="48"/>
      <c r="C157" s="48"/>
      <c r="D157" s="48"/>
      <c r="E157" s="48"/>
      <c r="F157" s="59"/>
    </row>
    <row r="158" spans="1:6">
      <c r="A158" s="48"/>
      <c r="B158" s="48"/>
      <c r="C158" s="48"/>
      <c r="D158" s="48"/>
      <c r="E158" s="48"/>
      <c r="F158" s="59"/>
    </row>
    <row r="159" spans="1:6">
      <c r="A159" s="48"/>
      <c r="B159" s="48"/>
      <c r="C159" s="48"/>
      <c r="D159" s="48"/>
      <c r="E159" s="48"/>
      <c r="F159" s="59"/>
    </row>
    <row r="160" spans="1:6">
      <c r="A160" s="48"/>
      <c r="B160" s="48"/>
      <c r="C160" s="48"/>
      <c r="D160" s="48"/>
      <c r="E160" s="48"/>
      <c r="F160" s="59"/>
    </row>
    <row r="161" spans="1:6">
      <c r="A161" s="48"/>
      <c r="B161" s="48"/>
      <c r="C161" s="48"/>
      <c r="D161" s="48"/>
      <c r="E161" s="48"/>
      <c r="F161" s="59"/>
    </row>
    <row r="162" spans="1:6">
      <c r="A162" s="48"/>
      <c r="B162" s="48"/>
      <c r="C162" s="48"/>
      <c r="D162" s="48"/>
      <c r="E162" s="48"/>
      <c r="F162" s="59"/>
    </row>
    <row r="163" spans="1:6">
      <c r="A163" s="48"/>
      <c r="B163" s="48"/>
      <c r="C163" s="48"/>
      <c r="D163" s="48"/>
      <c r="E163" s="48"/>
      <c r="F163" s="59"/>
    </row>
    <row r="164" spans="1:6">
      <c r="A164" s="48"/>
      <c r="B164" s="48"/>
      <c r="C164" s="48"/>
      <c r="D164" s="48"/>
      <c r="E164" s="48"/>
      <c r="F164" s="59"/>
    </row>
    <row r="165" spans="1:6">
      <c r="A165" s="48"/>
      <c r="B165" s="48"/>
      <c r="C165" s="48"/>
      <c r="D165" s="48"/>
      <c r="E165" s="48"/>
      <c r="F165" s="59"/>
    </row>
    <row r="166" spans="1:6">
      <c r="A166" s="48"/>
      <c r="B166" s="48"/>
      <c r="C166" s="48"/>
      <c r="D166" s="48"/>
      <c r="E166" s="48"/>
      <c r="F166" s="59"/>
    </row>
    <row r="167" spans="1:6">
      <c r="A167" s="48"/>
      <c r="B167" s="48"/>
      <c r="C167" s="48"/>
      <c r="D167" s="48"/>
      <c r="E167" s="48"/>
      <c r="F167" s="59"/>
    </row>
    <row r="168" spans="1:6">
      <c r="A168" s="48"/>
      <c r="B168" s="48"/>
      <c r="C168" s="48"/>
      <c r="D168" s="48"/>
      <c r="E168" s="48"/>
      <c r="F168" s="59"/>
    </row>
    <row r="169" spans="1:6">
      <c r="A169" s="48"/>
      <c r="B169" s="48"/>
      <c r="C169" s="48"/>
      <c r="D169" s="48"/>
      <c r="E169" s="48"/>
      <c r="F169" s="59"/>
    </row>
    <row r="170" spans="1:6">
      <c r="A170" s="48"/>
      <c r="B170" s="48"/>
      <c r="C170" s="48"/>
      <c r="D170" s="48"/>
      <c r="E170" s="48"/>
      <c r="F170" s="59"/>
    </row>
    <row r="171" spans="1:6">
      <c r="A171" s="48"/>
      <c r="B171" s="48"/>
      <c r="C171" s="48"/>
      <c r="D171" s="48"/>
      <c r="E171" s="48"/>
      <c r="F171" s="59"/>
    </row>
    <row r="172" spans="1:6">
      <c r="A172" s="48"/>
      <c r="B172" s="48"/>
      <c r="C172" s="48"/>
      <c r="D172" s="48"/>
      <c r="E172" s="48"/>
      <c r="F172" s="59"/>
    </row>
    <row r="173" spans="1:6">
      <c r="A173" s="48"/>
      <c r="B173" s="48"/>
      <c r="C173" s="48"/>
      <c r="D173" s="48"/>
      <c r="E173" s="48"/>
      <c r="F173" s="59"/>
    </row>
    <row r="174" spans="1:6">
      <c r="A174" s="48"/>
      <c r="B174" s="48"/>
      <c r="C174" s="48"/>
      <c r="D174" s="48"/>
      <c r="E174" s="48"/>
      <c r="F174" s="59"/>
    </row>
    <row r="175" spans="1:6">
      <c r="A175" s="48"/>
      <c r="B175" s="48"/>
      <c r="C175" s="48"/>
      <c r="D175" s="48"/>
      <c r="E175" s="48"/>
      <c r="F175" s="59"/>
    </row>
    <row r="176" spans="1:6">
      <c r="A176" s="48"/>
      <c r="B176" s="48"/>
      <c r="C176" s="48"/>
      <c r="D176" s="48"/>
      <c r="E176" s="48"/>
      <c r="F176" s="59"/>
    </row>
    <row r="177" spans="1:6">
      <c r="A177" s="48"/>
      <c r="B177" s="48"/>
      <c r="C177" s="48"/>
      <c r="D177" s="48"/>
      <c r="E177" s="48"/>
      <c r="F177" s="59"/>
    </row>
    <row r="178" spans="1:6">
      <c r="A178" s="60"/>
      <c r="B178" s="42"/>
      <c r="C178" s="43"/>
      <c r="D178" s="3"/>
      <c r="E178" s="61"/>
      <c r="F178" s="59"/>
    </row>
    <row r="179" spans="1:6">
      <c r="A179" s="60"/>
      <c r="B179" s="42"/>
      <c r="C179" s="43"/>
      <c r="D179" s="3"/>
      <c r="E179" s="61"/>
      <c r="F179" s="59"/>
    </row>
    <row r="180" spans="1:6">
      <c r="A180" s="60"/>
      <c r="B180" s="42"/>
      <c r="C180" s="43"/>
      <c r="D180" s="3"/>
      <c r="E180" s="61"/>
      <c r="F180" s="59"/>
    </row>
    <row r="181" spans="1:6">
      <c r="A181" s="60"/>
      <c r="B181" s="42"/>
      <c r="C181" s="43"/>
      <c r="D181" s="3"/>
      <c r="E181" s="61"/>
      <c r="F181" s="59"/>
    </row>
    <row r="182" spans="1:6">
      <c r="A182" s="48"/>
      <c r="B182" s="48"/>
      <c r="C182" s="48"/>
      <c r="D182" s="48"/>
      <c r="E182" s="48"/>
      <c r="F182" s="59"/>
    </row>
    <row r="183" spans="1:6">
      <c r="A183" s="48"/>
      <c r="B183" s="48"/>
      <c r="C183" s="48"/>
      <c r="D183" s="48"/>
      <c r="E183" s="48"/>
      <c r="F183" s="59"/>
    </row>
    <row r="184" spans="1:6">
      <c r="A184" s="48"/>
      <c r="B184" s="48"/>
      <c r="C184" s="48"/>
      <c r="D184" s="48"/>
      <c r="E184" s="48"/>
      <c r="F184" s="59"/>
    </row>
    <row r="185" spans="1:6">
      <c r="A185" s="48"/>
      <c r="B185" s="48"/>
      <c r="C185" s="48"/>
      <c r="D185" s="48"/>
      <c r="E185" s="48"/>
      <c r="F185" s="59"/>
    </row>
    <row r="186" spans="1:6">
      <c r="A186" s="48"/>
      <c r="B186" s="48"/>
      <c r="C186" s="48"/>
      <c r="D186" s="48"/>
      <c r="E186" s="48"/>
      <c r="F186" s="59"/>
    </row>
    <row r="187" spans="1:6">
      <c r="A187" s="48"/>
      <c r="B187" s="48"/>
      <c r="C187" s="48"/>
      <c r="D187" s="48"/>
      <c r="E187" s="48"/>
      <c r="F187" s="59"/>
    </row>
    <row r="188" spans="1:6">
      <c r="A188" s="48"/>
      <c r="B188" s="48"/>
      <c r="C188" s="48"/>
      <c r="D188" s="48"/>
      <c r="E188" s="48"/>
      <c r="F188" s="59"/>
    </row>
    <row r="189" spans="1:6">
      <c r="A189" s="48"/>
      <c r="B189" s="48"/>
      <c r="C189" s="48"/>
      <c r="D189" s="48"/>
      <c r="E189" s="48"/>
      <c r="F189" s="59"/>
    </row>
    <row r="190" spans="1:6">
      <c r="A190" s="48"/>
      <c r="B190" s="48"/>
      <c r="C190" s="48"/>
      <c r="D190" s="48"/>
      <c r="E190" s="48"/>
      <c r="F190" s="48"/>
    </row>
    <row r="191" spans="1:6">
      <c r="A191" s="48"/>
      <c r="B191" s="48"/>
      <c r="C191" s="48"/>
      <c r="D191" s="48"/>
      <c r="E191" s="48"/>
      <c r="F191" s="48"/>
    </row>
    <row r="192" spans="1:6">
      <c r="A192" s="48"/>
      <c r="B192" s="48"/>
      <c r="C192" s="48"/>
      <c r="D192" s="48"/>
      <c r="E192" s="48"/>
      <c r="F192" s="48"/>
    </row>
    <row r="193" spans="1:6">
      <c r="A193" s="48"/>
      <c r="B193" s="48"/>
      <c r="C193" s="48"/>
      <c r="D193" s="48"/>
      <c r="E193" s="48"/>
      <c r="F193" s="48"/>
    </row>
    <row r="194" spans="1:6">
      <c r="A194" s="48"/>
      <c r="B194" s="48"/>
      <c r="C194" s="48"/>
      <c r="D194" s="48"/>
      <c r="E194" s="48"/>
      <c r="F194" s="48"/>
    </row>
    <row r="195" spans="1:6">
      <c r="A195" s="48"/>
      <c r="B195" s="48"/>
      <c r="C195" s="48"/>
      <c r="D195" s="48"/>
      <c r="E195" s="48"/>
      <c r="F195" s="48"/>
    </row>
    <row r="196" spans="1:6">
      <c r="A196" s="48"/>
      <c r="B196" s="48"/>
      <c r="C196" s="48"/>
      <c r="D196" s="48"/>
      <c r="E196" s="48"/>
      <c r="F196" s="48"/>
    </row>
    <row r="197" spans="1:6">
      <c r="A197" s="48"/>
      <c r="B197" s="48"/>
      <c r="C197" s="48"/>
      <c r="D197" s="48"/>
      <c r="E197" s="48"/>
      <c r="F197" s="48"/>
    </row>
    <row r="198" spans="1:6">
      <c r="A198" s="48"/>
      <c r="B198" s="48"/>
      <c r="C198" s="48"/>
      <c r="D198" s="48"/>
      <c r="E198" s="48"/>
      <c r="F198" s="48"/>
    </row>
    <row r="199" spans="1:6">
      <c r="A199" s="48"/>
      <c r="B199" s="48"/>
      <c r="C199" s="48"/>
      <c r="D199" s="48"/>
      <c r="E199" s="48"/>
      <c r="F199" s="48"/>
    </row>
    <row r="200" spans="1:6">
      <c r="A200" s="48"/>
      <c r="B200" s="48"/>
      <c r="C200" s="48"/>
      <c r="D200" s="48"/>
      <c r="E200" s="48"/>
      <c r="F200" s="48"/>
    </row>
    <row r="201" spans="1:6">
      <c r="A201" s="48"/>
      <c r="B201" s="48"/>
      <c r="C201" s="48"/>
      <c r="D201" s="48"/>
      <c r="E201" s="48"/>
      <c r="F201" s="48"/>
    </row>
    <row r="202" spans="1:6">
      <c r="A202" s="48"/>
      <c r="B202" s="48"/>
      <c r="C202" s="48"/>
      <c r="D202" s="48"/>
      <c r="E202" s="48"/>
      <c r="F202" s="48"/>
    </row>
    <row r="203" spans="1:6">
      <c r="A203" s="48"/>
      <c r="B203" s="48"/>
      <c r="C203" s="48"/>
      <c r="D203" s="48"/>
      <c r="E203" s="48"/>
      <c r="F203" s="48"/>
    </row>
    <row r="204" spans="1:6">
      <c r="A204" s="48"/>
      <c r="B204" s="48"/>
      <c r="C204" s="48"/>
      <c r="D204" s="48"/>
      <c r="E204" s="48"/>
      <c r="F204" s="48"/>
    </row>
    <row r="205" spans="1:6">
      <c r="A205" s="48"/>
      <c r="B205" s="48"/>
      <c r="C205" s="48"/>
      <c r="D205" s="48"/>
      <c r="E205" s="48"/>
      <c r="F205" s="48"/>
    </row>
    <row r="206" spans="1:6">
      <c r="A206" s="48"/>
      <c r="B206" s="48"/>
      <c r="C206" s="48"/>
      <c r="D206" s="48"/>
      <c r="E206" s="48"/>
      <c r="F206" s="48"/>
    </row>
    <row r="207" spans="1:6">
      <c r="A207" s="48"/>
      <c r="B207" s="48"/>
      <c r="C207" s="48"/>
      <c r="D207" s="48"/>
      <c r="E207" s="48"/>
      <c r="F207" s="48"/>
    </row>
    <row r="208" spans="1:6">
      <c r="A208" s="48"/>
      <c r="B208" s="48"/>
      <c r="C208" s="48"/>
      <c r="D208" s="48"/>
      <c r="E208" s="48"/>
      <c r="F208" s="48"/>
    </row>
    <row r="209" spans="1:6">
      <c r="A209" s="48"/>
      <c r="B209" s="48"/>
      <c r="C209" s="48"/>
      <c r="D209" s="48"/>
      <c r="E209" s="48"/>
      <c r="F209" s="48"/>
    </row>
    <row r="210" spans="1:6">
      <c r="A210" s="48"/>
      <c r="B210" s="48"/>
      <c r="C210" s="48"/>
      <c r="D210" s="48"/>
      <c r="E210" s="48"/>
      <c r="F210" s="48"/>
    </row>
    <row r="211" spans="1:6">
      <c r="A211" s="48"/>
      <c r="B211" s="48"/>
      <c r="C211" s="48"/>
      <c r="D211" s="48"/>
      <c r="E211" s="48"/>
      <c r="F211" s="48"/>
    </row>
    <row r="212" spans="1:6">
      <c r="A212" s="48"/>
      <c r="B212" s="48"/>
      <c r="C212" s="48"/>
      <c r="D212" s="48"/>
      <c r="E212" s="48"/>
      <c r="F212" s="48"/>
    </row>
    <row r="213" spans="1:6">
      <c r="A213" s="48"/>
      <c r="B213" s="48"/>
      <c r="C213" s="48"/>
      <c r="D213" s="48"/>
      <c r="E213" s="48"/>
      <c r="F213" s="48"/>
    </row>
    <row r="214" spans="1:6">
      <c r="A214" s="48"/>
      <c r="B214" s="48"/>
      <c r="C214" s="48"/>
      <c r="D214" s="48"/>
      <c r="E214" s="48"/>
      <c r="F214" s="48"/>
    </row>
    <row r="215" spans="1:6">
      <c r="A215" s="48"/>
      <c r="B215" s="48"/>
      <c r="C215" s="48"/>
      <c r="D215" s="48"/>
      <c r="E215" s="48"/>
      <c r="F215" s="48"/>
    </row>
    <row r="216" spans="1:6">
      <c r="A216" s="48"/>
      <c r="B216" s="48"/>
      <c r="C216" s="48"/>
      <c r="D216" s="48"/>
      <c r="E216" s="48"/>
      <c r="F216" s="48"/>
    </row>
    <row r="217" spans="1:6">
      <c r="A217" s="48"/>
      <c r="B217" s="48"/>
      <c r="C217" s="48"/>
      <c r="D217" s="48"/>
      <c r="E217" s="48"/>
      <c r="F217" s="48"/>
    </row>
    <row r="218" spans="1:6">
      <c r="A218" s="48"/>
      <c r="B218" s="48"/>
      <c r="C218" s="48"/>
      <c r="D218" s="48"/>
      <c r="E218" s="48"/>
      <c r="F218" s="48"/>
    </row>
    <row r="219" spans="1:6">
      <c r="A219" s="48"/>
      <c r="B219" s="48"/>
      <c r="C219" s="48"/>
      <c r="D219" s="48"/>
      <c r="E219" s="48"/>
      <c r="F219" s="48"/>
    </row>
    <row r="220" spans="1:6">
      <c r="A220" s="48"/>
      <c r="B220" s="48"/>
      <c r="C220" s="48"/>
      <c r="D220" s="48"/>
      <c r="E220" s="48"/>
      <c r="F220" s="48"/>
    </row>
    <row r="221" spans="1:6">
      <c r="A221" s="48"/>
      <c r="B221" s="48"/>
      <c r="C221" s="48"/>
      <c r="D221" s="48"/>
      <c r="E221" s="48"/>
      <c r="F221" s="48"/>
    </row>
    <row r="222" spans="1:6">
      <c r="A222" s="48"/>
      <c r="B222" s="48"/>
      <c r="C222" s="48"/>
      <c r="D222" s="48"/>
      <c r="E222" s="48"/>
      <c r="F222" s="48"/>
    </row>
    <row r="223" spans="1:6">
      <c r="A223" s="48"/>
      <c r="B223" s="48"/>
      <c r="C223" s="48"/>
      <c r="D223" s="48"/>
      <c r="E223" s="48"/>
      <c r="F223" s="48"/>
    </row>
    <row r="224" spans="1:6">
      <c r="A224" s="48"/>
      <c r="B224" s="48"/>
      <c r="C224" s="48"/>
      <c r="D224" s="48"/>
      <c r="E224" s="48"/>
      <c r="F224" s="48"/>
    </row>
    <row r="225" spans="1:6">
      <c r="A225" s="48"/>
      <c r="B225" s="48"/>
      <c r="C225" s="48"/>
      <c r="D225" s="48"/>
      <c r="E225" s="48"/>
      <c r="F225" s="48"/>
    </row>
    <row r="226" spans="1:6">
      <c r="A226" s="48"/>
      <c r="B226" s="48"/>
      <c r="C226" s="48"/>
      <c r="D226" s="48"/>
      <c r="E226" s="48"/>
      <c r="F226" s="48"/>
    </row>
    <row r="227" spans="1:6">
      <c r="A227" s="48"/>
      <c r="B227" s="48"/>
      <c r="C227" s="48"/>
      <c r="D227" s="48"/>
      <c r="E227" s="48"/>
      <c r="F227" s="48"/>
    </row>
    <row r="228" spans="1:6">
      <c r="A228" s="48"/>
      <c r="B228" s="48"/>
      <c r="C228" s="48"/>
      <c r="D228" s="48"/>
      <c r="E228" s="48"/>
      <c r="F228" s="48"/>
    </row>
    <row r="229" spans="1:6">
      <c r="A229" s="48"/>
      <c r="B229" s="48"/>
      <c r="C229" s="48"/>
      <c r="D229" s="48"/>
      <c r="E229" s="48"/>
      <c r="F229" s="48"/>
    </row>
  </sheetData>
  <mergeCells count="99">
    <mergeCell ref="A1:F1"/>
    <mergeCell ref="A10:F10"/>
    <mergeCell ref="A11:F11"/>
    <mergeCell ref="A6:F6"/>
    <mergeCell ref="A7:F7"/>
    <mergeCell ref="A8:F8"/>
    <mergeCell ref="A2:F2"/>
    <mergeCell ref="F16:F19"/>
    <mergeCell ref="F20:F23"/>
    <mergeCell ref="A14:A15"/>
    <mergeCell ref="B14:D14"/>
    <mergeCell ref="E14:E15"/>
    <mergeCell ref="F14:F15"/>
    <mergeCell ref="F52:F55"/>
    <mergeCell ref="F40:F43"/>
    <mergeCell ref="F44:F47"/>
    <mergeCell ref="F32:F35"/>
    <mergeCell ref="F36:F39"/>
    <mergeCell ref="A20:A23"/>
    <mergeCell ref="E20:E23"/>
    <mergeCell ref="F48:F51"/>
    <mergeCell ref="A16:A19"/>
    <mergeCell ref="E16:E19"/>
    <mergeCell ref="F24:F27"/>
    <mergeCell ref="F28:F31"/>
    <mergeCell ref="E56:E59"/>
    <mergeCell ref="F110:F113"/>
    <mergeCell ref="A24:A27"/>
    <mergeCell ref="E24:E27"/>
    <mergeCell ref="F84:F87"/>
    <mergeCell ref="B99:D99"/>
    <mergeCell ref="B103:D103"/>
    <mergeCell ref="F92:F95"/>
    <mergeCell ref="F88:F91"/>
    <mergeCell ref="F80:F83"/>
    <mergeCell ref="F72:F75"/>
    <mergeCell ref="F76:F79"/>
    <mergeCell ref="F64:F67"/>
    <mergeCell ref="F68:F71"/>
    <mergeCell ref="F56:F59"/>
    <mergeCell ref="F60:F63"/>
    <mergeCell ref="A40:A43"/>
    <mergeCell ref="E40:E43"/>
    <mergeCell ref="F130:F133"/>
    <mergeCell ref="A28:A31"/>
    <mergeCell ref="E28:E31"/>
    <mergeCell ref="A32:A35"/>
    <mergeCell ref="E32:E35"/>
    <mergeCell ref="F122:F125"/>
    <mergeCell ref="A92:A95"/>
    <mergeCell ref="E92:E95"/>
    <mergeCell ref="F126:F129"/>
    <mergeCell ref="A72:A75"/>
    <mergeCell ref="E72:E75"/>
    <mergeCell ref="F114:F117"/>
    <mergeCell ref="A36:A39"/>
    <mergeCell ref="E36:E39"/>
    <mergeCell ref="A44:A47"/>
    <mergeCell ref="E44:E47"/>
    <mergeCell ref="F162:F165"/>
    <mergeCell ref="A88:A91"/>
    <mergeCell ref="E88:E91"/>
    <mergeCell ref="A48:A51"/>
    <mergeCell ref="E48:E51"/>
    <mergeCell ref="F154:F157"/>
    <mergeCell ref="A68:A71"/>
    <mergeCell ref="E68:E71"/>
    <mergeCell ref="F158:F161"/>
    <mergeCell ref="A146:A149"/>
    <mergeCell ref="E146:E149"/>
    <mergeCell ref="F146:F149"/>
    <mergeCell ref="A60:A63"/>
    <mergeCell ref="E60:E63"/>
    <mergeCell ref="A52:A55"/>
    <mergeCell ref="E52:E55"/>
    <mergeCell ref="F170:F173"/>
    <mergeCell ref="A76:A79"/>
    <mergeCell ref="E76:E79"/>
    <mergeCell ref="F166:F169"/>
    <mergeCell ref="F150:F153"/>
    <mergeCell ref="A80:A83"/>
    <mergeCell ref="E80:E83"/>
    <mergeCell ref="F138:F141"/>
    <mergeCell ref="A142:A145"/>
    <mergeCell ref="E142:E145"/>
    <mergeCell ref="F142:F145"/>
    <mergeCell ref="F134:F137"/>
    <mergeCell ref="F118:F121"/>
    <mergeCell ref="A56:A59"/>
    <mergeCell ref="A64:A67"/>
    <mergeCell ref="E64:E67"/>
    <mergeCell ref="F186:F189"/>
    <mergeCell ref="A178:A181"/>
    <mergeCell ref="E178:E181"/>
    <mergeCell ref="F178:F181"/>
    <mergeCell ref="A84:A87"/>
    <mergeCell ref="E84:E87"/>
    <mergeCell ref="F182:F185"/>
    <mergeCell ref="F174:F177"/>
  </mergeCells>
  <printOptions horizontalCentered="1"/>
  <pageMargins left="0.59055118110236227" right="0.59055118110236227" top="0.39370078740157483" bottom="0.39370078740157483" header="0.31496062992125984" footer="0.31496062992125984"/>
  <pageSetup paperSize="9" scale="65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3"/>
  <sheetViews>
    <sheetView workbookViewId="0">
      <selection activeCell="B1" sqref="B1"/>
    </sheetView>
  </sheetViews>
  <sheetFormatPr defaultColWidth="9.140625" defaultRowHeight="15"/>
  <cols>
    <col min="1" max="1" width="2.7109375" style="1" customWidth="1"/>
    <col min="2" max="2" width="80.7109375" style="18" customWidth="1"/>
    <col min="3" max="16384" width="9.140625" style="18"/>
  </cols>
  <sheetData>
    <row r="1" spans="1:2">
      <c r="A1" s="1">
        <v>1</v>
      </c>
      <c r="B1" s="18" t="s">
        <v>42</v>
      </c>
    </row>
    <row r="2" spans="1:2" ht="30">
      <c r="A2" s="1">
        <v>2</v>
      </c>
      <c r="B2" s="19" t="s">
        <v>46</v>
      </c>
    </row>
    <row r="3" spans="1:2" ht="60">
      <c r="A3" s="1">
        <v>3</v>
      </c>
      <c r="B3" s="19" t="s">
        <v>51</v>
      </c>
    </row>
    <row r="4" spans="1:2" ht="30">
      <c r="A4" s="1">
        <v>4</v>
      </c>
      <c r="B4" s="19" t="s">
        <v>38</v>
      </c>
    </row>
    <row r="5" spans="1:2" ht="30">
      <c r="A5" s="1">
        <v>5</v>
      </c>
      <c r="B5" s="19" t="s">
        <v>52</v>
      </c>
    </row>
    <row r="6" spans="1:2">
      <c r="A6" s="1">
        <v>6</v>
      </c>
      <c r="B6" s="18" t="s">
        <v>39</v>
      </c>
    </row>
    <row r="7" spans="1:2" ht="45">
      <c r="A7" s="1">
        <v>7</v>
      </c>
      <c r="B7" s="19" t="s">
        <v>43</v>
      </c>
    </row>
    <row r="8" spans="1:2" ht="45">
      <c r="A8" s="1">
        <v>8</v>
      </c>
      <c r="B8" s="19" t="s">
        <v>47</v>
      </c>
    </row>
    <row r="9" spans="1:2">
      <c r="A9" s="1">
        <v>9</v>
      </c>
      <c r="B9" s="19" t="s">
        <v>41</v>
      </c>
    </row>
    <row r="10" spans="1:2">
      <c r="A10" s="1">
        <v>10</v>
      </c>
      <c r="B10" s="18" t="s">
        <v>40</v>
      </c>
    </row>
    <row r="11" spans="1:2" ht="30">
      <c r="A11" s="1">
        <v>11</v>
      </c>
      <c r="B11" s="19" t="s">
        <v>44</v>
      </c>
    </row>
    <row r="12" spans="1:2">
      <c r="A12" s="1">
        <v>12</v>
      </c>
      <c r="B12" s="18" t="s">
        <v>45</v>
      </c>
    </row>
    <row r="13" spans="1:2">
      <c r="A13" s="1">
        <v>13</v>
      </c>
      <c r="B13" s="18" t="s">
        <v>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3"/>
  <sheetViews>
    <sheetView workbookViewId="0"/>
  </sheetViews>
  <sheetFormatPr defaultColWidth="8.85546875" defaultRowHeight="12.75"/>
  <cols>
    <col min="1" max="1" width="10.7109375" style="21" customWidth="1"/>
    <col min="2" max="3" width="12.7109375" style="21" customWidth="1"/>
    <col min="4" max="4" width="2.7109375" style="21" customWidth="1"/>
    <col min="5" max="5" width="10.7109375" style="21" customWidth="1"/>
    <col min="6" max="7" width="12.7109375" style="21" customWidth="1"/>
    <col min="8" max="8" width="2.7109375" style="21" customWidth="1"/>
    <col min="9" max="9" width="10.7109375" style="21" customWidth="1"/>
    <col min="10" max="11" width="12.7109375" style="21" customWidth="1"/>
    <col min="12" max="12" width="2.7109375" style="21" customWidth="1"/>
    <col min="13" max="13" width="10.7109375" style="21" customWidth="1"/>
    <col min="14" max="15" width="12.7109375" style="21" customWidth="1"/>
    <col min="16" max="16384" width="8.85546875" style="21"/>
  </cols>
  <sheetData>
    <row r="1" spans="1:15" ht="25.5">
      <c r="A1" s="25" t="s">
        <v>49</v>
      </c>
      <c r="B1" s="20"/>
      <c r="C1" s="20"/>
      <c r="E1" s="20"/>
      <c r="F1" s="20"/>
      <c r="G1" s="20"/>
      <c r="I1" s="20"/>
      <c r="J1" s="20"/>
      <c r="K1" s="20"/>
      <c r="M1" s="20"/>
      <c r="N1" s="20"/>
      <c r="O1" s="20"/>
    </row>
    <row r="2" spans="1:15" ht="25.5">
      <c r="A2" s="20"/>
      <c r="B2" s="20"/>
      <c r="C2" s="20"/>
      <c r="E2" s="20"/>
      <c r="F2" s="20"/>
      <c r="G2" s="20"/>
      <c r="I2" s="20"/>
      <c r="J2" s="20"/>
      <c r="K2" s="20"/>
      <c r="M2" s="20"/>
      <c r="N2" s="20"/>
      <c r="O2" s="20"/>
    </row>
    <row r="3" spans="1:15" ht="25.5">
      <c r="A3" s="22" t="s">
        <v>48</v>
      </c>
      <c r="B3" s="22">
        <v>1</v>
      </c>
      <c r="C3" s="22">
        <v>2</v>
      </c>
      <c r="E3" s="22" t="s">
        <v>48</v>
      </c>
      <c r="F3" s="22">
        <v>1</v>
      </c>
      <c r="G3" s="22">
        <v>2</v>
      </c>
      <c r="I3" s="22" t="s">
        <v>48</v>
      </c>
      <c r="J3" s="22">
        <v>1</v>
      </c>
      <c r="K3" s="22">
        <v>2</v>
      </c>
      <c r="M3" s="22" t="s">
        <v>48</v>
      </c>
      <c r="N3" s="22">
        <v>1</v>
      </c>
      <c r="O3" s="22">
        <v>2</v>
      </c>
    </row>
    <row r="4" spans="1:15" ht="60" customHeight="1">
      <c r="A4" s="23"/>
      <c r="B4" s="24"/>
      <c r="C4" s="24"/>
      <c r="E4" s="23"/>
      <c r="F4" s="24"/>
      <c r="G4" s="24"/>
      <c r="I4" s="23"/>
      <c r="J4" s="24"/>
      <c r="K4" s="24"/>
      <c r="M4" s="23"/>
      <c r="N4" s="24"/>
      <c r="O4" s="24"/>
    </row>
    <row r="5" spans="1:15" ht="60" customHeight="1">
      <c r="A5" s="23"/>
      <c r="B5" s="24"/>
      <c r="C5" s="24"/>
      <c r="E5" s="23"/>
      <c r="F5" s="24"/>
      <c r="G5" s="24"/>
      <c r="I5" s="23"/>
      <c r="J5" s="24"/>
      <c r="K5" s="24"/>
      <c r="M5" s="23"/>
      <c r="N5" s="24"/>
      <c r="O5" s="24"/>
    </row>
    <row r="6" spans="1:15" ht="60" customHeight="1">
      <c r="A6" s="23"/>
      <c r="B6" s="24"/>
      <c r="C6" s="24"/>
      <c r="E6" s="23"/>
      <c r="F6" s="24"/>
      <c r="G6" s="24"/>
      <c r="I6" s="23"/>
      <c r="J6" s="24"/>
      <c r="K6" s="24"/>
      <c r="M6" s="23"/>
      <c r="N6" s="24"/>
      <c r="O6" s="24"/>
    </row>
    <row r="7" spans="1:15" ht="60" customHeight="1">
      <c r="A7" s="23"/>
      <c r="B7" s="24"/>
      <c r="C7" s="24"/>
      <c r="E7" s="23"/>
      <c r="F7" s="24"/>
      <c r="G7" s="24"/>
      <c r="I7" s="23"/>
      <c r="J7" s="24"/>
      <c r="K7" s="24"/>
      <c r="M7" s="23"/>
      <c r="N7" s="24"/>
      <c r="O7" s="24"/>
    </row>
    <row r="8" spans="1:15" ht="60" customHeight="1">
      <c r="A8" s="23"/>
      <c r="B8" s="24"/>
      <c r="C8" s="24"/>
      <c r="E8" s="23"/>
      <c r="F8" s="24"/>
      <c r="G8" s="24"/>
      <c r="I8" s="23"/>
      <c r="J8" s="24"/>
      <c r="K8" s="24"/>
      <c r="M8" s="23"/>
      <c r="N8" s="24"/>
      <c r="O8" s="24"/>
    </row>
    <row r="9" spans="1:15" ht="60" customHeight="1">
      <c r="A9" s="23"/>
      <c r="B9" s="24"/>
      <c r="C9" s="24"/>
      <c r="E9" s="23"/>
      <c r="F9" s="24"/>
      <c r="G9" s="24"/>
      <c r="I9" s="23"/>
      <c r="J9" s="24"/>
      <c r="K9" s="24"/>
      <c r="M9" s="23"/>
      <c r="N9" s="24"/>
      <c r="O9" s="24"/>
    </row>
    <row r="10" spans="1:15" ht="60" customHeight="1">
      <c r="A10" s="23"/>
      <c r="B10" s="24"/>
      <c r="C10" s="24"/>
      <c r="E10" s="23"/>
      <c r="F10" s="24"/>
      <c r="G10" s="24"/>
      <c r="I10" s="23"/>
      <c r="J10" s="24"/>
      <c r="K10" s="24"/>
      <c r="M10" s="23"/>
      <c r="N10" s="24"/>
      <c r="O10" s="24"/>
    </row>
    <row r="11" spans="1:15" ht="60" customHeight="1">
      <c r="A11" s="23"/>
      <c r="B11" s="24"/>
      <c r="C11" s="24"/>
      <c r="E11" s="23"/>
      <c r="F11" s="24"/>
      <c r="G11" s="24"/>
      <c r="I11" s="23"/>
      <c r="J11" s="24"/>
      <c r="K11" s="24"/>
      <c r="M11" s="23"/>
      <c r="N11" s="24"/>
      <c r="O11" s="24"/>
    </row>
    <row r="12" spans="1:15" ht="60" customHeight="1">
      <c r="A12" s="23"/>
      <c r="B12" s="24"/>
      <c r="C12" s="24"/>
      <c r="E12" s="23"/>
      <c r="F12" s="24"/>
      <c r="G12" s="24"/>
      <c r="I12" s="23"/>
      <c r="J12" s="24"/>
      <c r="K12" s="24"/>
      <c r="M12" s="23"/>
      <c r="N12" s="24"/>
      <c r="O12" s="24"/>
    </row>
    <row r="13" spans="1:15" ht="60" customHeight="1">
      <c r="A13" s="23"/>
      <c r="B13" s="24"/>
      <c r="C13" s="24"/>
      <c r="E13" s="23"/>
      <c r="F13" s="24"/>
      <c r="G13" s="24"/>
      <c r="I13" s="23"/>
      <c r="J13" s="24"/>
      <c r="K13" s="24"/>
      <c r="M13" s="23"/>
      <c r="N13" s="24"/>
      <c r="O13" s="24"/>
    </row>
    <row r="14" spans="1:15" ht="60" customHeight="1">
      <c r="A14" s="23"/>
      <c r="B14" s="24"/>
      <c r="C14" s="24"/>
      <c r="E14" s="23"/>
      <c r="F14" s="24"/>
      <c r="G14" s="24"/>
      <c r="I14" s="23"/>
      <c r="J14" s="24"/>
      <c r="K14" s="24"/>
      <c r="M14" s="23"/>
      <c r="N14" s="24"/>
      <c r="O14" s="24"/>
    </row>
    <row r="15" spans="1:15" ht="60" customHeight="1">
      <c r="A15" s="23"/>
      <c r="B15" s="24"/>
      <c r="C15" s="24"/>
      <c r="E15" s="23"/>
      <c r="F15" s="24"/>
      <c r="G15" s="24"/>
      <c r="I15" s="23"/>
      <c r="J15" s="24"/>
      <c r="K15" s="24"/>
      <c r="M15" s="23"/>
      <c r="N15" s="24"/>
      <c r="O15" s="24"/>
    </row>
    <row r="16" spans="1:15" ht="60" customHeight="1">
      <c r="A16" s="23"/>
      <c r="B16" s="24"/>
      <c r="C16" s="24"/>
      <c r="E16" s="23"/>
      <c r="F16" s="24"/>
      <c r="G16" s="24"/>
      <c r="I16" s="23"/>
      <c r="J16" s="24"/>
      <c r="K16" s="24"/>
      <c r="M16" s="23"/>
      <c r="N16" s="24"/>
      <c r="O16" s="24"/>
    </row>
    <row r="17" spans="1:15" ht="60" customHeight="1">
      <c r="A17" s="23"/>
      <c r="B17" s="24"/>
      <c r="C17" s="24"/>
      <c r="E17" s="23"/>
      <c r="F17" s="24"/>
      <c r="G17" s="24"/>
      <c r="I17" s="23"/>
      <c r="J17" s="24"/>
      <c r="K17" s="24"/>
      <c r="M17" s="23"/>
      <c r="N17" s="24"/>
      <c r="O17" s="24"/>
    </row>
    <row r="18" spans="1:15" ht="60" customHeight="1">
      <c r="A18" s="23"/>
      <c r="B18" s="24"/>
      <c r="C18" s="24"/>
      <c r="E18" s="23"/>
      <c r="F18" s="24"/>
      <c r="G18" s="24"/>
      <c r="I18" s="23"/>
      <c r="J18" s="24"/>
      <c r="K18" s="24"/>
      <c r="M18" s="23"/>
      <c r="N18" s="24"/>
      <c r="O18" s="24"/>
    </row>
    <row r="19" spans="1:15" ht="60" customHeight="1">
      <c r="A19" s="23"/>
      <c r="B19" s="24"/>
      <c r="C19" s="24"/>
      <c r="E19" s="23"/>
      <c r="F19" s="24"/>
      <c r="G19" s="24"/>
      <c r="I19" s="23"/>
      <c r="J19" s="24"/>
      <c r="K19" s="24"/>
      <c r="M19" s="23"/>
      <c r="N19" s="24"/>
      <c r="O19" s="24"/>
    </row>
    <row r="20" spans="1:15" ht="60" customHeight="1">
      <c r="A20" s="23"/>
      <c r="B20" s="24"/>
      <c r="C20" s="24"/>
      <c r="E20" s="23"/>
      <c r="F20" s="24"/>
      <c r="G20" s="24"/>
      <c r="I20" s="23"/>
      <c r="J20" s="24"/>
      <c r="K20" s="24"/>
      <c r="M20" s="23"/>
      <c r="N20" s="24"/>
      <c r="O20" s="24"/>
    </row>
    <row r="21" spans="1:15" ht="60" customHeight="1">
      <c r="A21" s="23"/>
      <c r="B21" s="24"/>
      <c r="C21" s="24"/>
      <c r="E21" s="23"/>
      <c r="F21" s="24"/>
      <c r="G21" s="24"/>
      <c r="I21" s="23"/>
      <c r="J21" s="24"/>
      <c r="K21" s="24"/>
      <c r="M21" s="23"/>
      <c r="N21" s="24"/>
      <c r="O21" s="24"/>
    </row>
    <row r="22" spans="1:15" ht="60" customHeight="1">
      <c r="A22" s="23"/>
      <c r="B22" s="24"/>
      <c r="C22" s="24"/>
      <c r="E22" s="23"/>
      <c r="F22" s="24"/>
      <c r="G22" s="24"/>
      <c r="I22" s="23"/>
      <c r="J22" s="24"/>
      <c r="K22" s="24"/>
      <c r="M22" s="23"/>
      <c r="N22" s="24"/>
      <c r="O22" s="24"/>
    </row>
    <row r="23" spans="1:15" ht="60" customHeight="1">
      <c r="A23" s="23"/>
      <c r="B23" s="24"/>
      <c r="C23" s="24"/>
      <c r="E23" s="23"/>
      <c r="F23" s="24"/>
      <c r="G23" s="24"/>
      <c r="I23" s="23"/>
      <c r="J23" s="24"/>
      <c r="K23" s="24"/>
      <c r="M23" s="23"/>
      <c r="N23" s="24"/>
      <c r="O23" s="24"/>
    </row>
  </sheetData>
  <printOptions horizontalCentered="1" verticalCentered="1"/>
  <pageMargins left="0.39370078740157483" right="0.39370078740157483" top="0.59055118110236227" bottom="0.39370078740157483" header="0.31496062992125984" footer="0.31496062992125984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3"/>
  <sheetViews>
    <sheetView topLeftCell="A4" workbookViewId="0">
      <selection activeCell="B6" sqref="B6"/>
    </sheetView>
  </sheetViews>
  <sheetFormatPr defaultColWidth="8.85546875" defaultRowHeight="12.75"/>
  <cols>
    <col min="1" max="1" width="10.7109375" style="21" customWidth="1"/>
    <col min="2" max="2" width="24.7109375" style="21" customWidth="1"/>
    <col min="3" max="3" width="2.7109375" style="21" customWidth="1"/>
    <col min="4" max="4" width="10.7109375" style="21" customWidth="1"/>
    <col min="5" max="5" width="24.7109375" style="21" customWidth="1"/>
    <col min="6" max="6" width="2.7109375" style="21" customWidth="1"/>
    <col min="7" max="7" width="10.7109375" style="21" customWidth="1"/>
    <col min="8" max="8" width="24.7109375" style="21" customWidth="1"/>
    <col min="9" max="9" width="2.7109375" style="21" customWidth="1"/>
    <col min="10" max="10" width="10.7109375" style="21" customWidth="1"/>
    <col min="11" max="11" width="24.7109375" style="21" customWidth="1"/>
    <col min="12" max="16384" width="8.85546875" style="21"/>
  </cols>
  <sheetData>
    <row r="1" spans="1:11" ht="25.5">
      <c r="A1" s="25" t="s">
        <v>49</v>
      </c>
      <c r="B1" s="20"/>
      <c r="D1" s="20"/>
      <c r="E1" s="20"/>
      <c r="G1" s="20"/>
      <c r="H1" s="20"/>
      <c r="J1" s="20"/>
      <c r="K1" s="20"/>
    </row>
    <row r="2" spans="1:11" ht="25.5">
      <c r="A2" s="20"/>
      <c r="B2" s="20"/>
      <c r="D2" s="20"/>
      <c r="E2" s="20"/>
      <c r="G2" s="20"/>
      <c r="H2" s="20"/>
      <c r="J2" s="20"/>
      <c r="K2" s="20"/>
    </row>
    <row r="3" spans="1:11" ht="25.5">
      <c r="A3" s="22"/>
      <c r="B3" s="22" t="s">
        <v>48</v>
      </c>
      <c r="D3" s="22"/>
      <c r="E3" s="22" t="s">
        <v>48</v>
      </c>
      <c r="G3" s="22"/>
      <c r="H3" s="22" t="s">
        <v>48</v>
      </c>
      <c r="J3" s="22"/>
      <c r="K3" s="22" t="s">
        <v>48</v>
      </c>
    </row>
    <row r="4" spans="1:11" ht="60" customHeight="1">
      <c r="A4" s="23">
        <v>1</v>
      </c>
      <c r="B4" s="24"/>
      <c r="D4" s="23">
        <v>21</v>
      </c>
      <c r="E4" s="24"/>
      <c r="G4" s="23">
        <v>41</v>
      </c>
      <c r="H4" s="24"/>
      <c r="J4" s="23">
        <v>61</v>
      </c>
      <c r="K4" s="24"/>
    </row>
    <row r="5" spans="1:11" ht="60" customHeight="1">
      <c r="A5" s="23">
        <v>2</v>
      </c>
      <c r="B5" s="24"/>
      <c r="D5" s="23">
        <v>22</v>
      </c>
      <c r="E5" s="24"/>
      <c r="G5" s="23">
        <v>42</v>
      </c>
      <c r="H5" s="24"/>
      <c r="J5" s="23">
        <v>62</v>
      </c>
      <c r="K5" s="24"/>
    </row>
    <row r="6" spans="1:11" ht="60" customHeight="1">
      <c r="A6" s="23">
        <v>3</v>
      </c>
      <c r="B6" s="24"/>
      <c r="D6" s="23">
        <v>23</v>
      </c>
      <c r="E6" s="24"/>
      <c r="G6" s="23">
        <v>43</v>
      </c>
      <c r="H6" s="24"/>
      <c r="J6" s="23">
        <v>63</v>
      </c>
      <c r="K6" s="24"/>
    </row>
    <row r="7" spans="1:11" ht="60" customHeight="1">
      <c r="A7" s="23">
        <v>4</v>
      </c>
      <c r="B7" s="24"/>
      <c r="D7" s="23">
        <v>24</v>
      </c>
      <c r="E7" s="24"/>
      <c r="G7" s="23">
        <v>44</v>
      </c>
      <c r="H7" s="24"/>
      <c r="J7" s="23">
        <v>64</v>
      </c>
      <c r="K7" s="24"/>
    </row>
    <row r="8" spans="1:11" ht="60" customHeight="1">
      <c r="A8" s="23">
        <v>5</v>
      </c>
      <c r="B8" s="24"/>
      <c r="D8" s="23">
        <v>25</v>
      </c>
      <c r="E8" s="24"/>
      <c r="G8" s="23">
        <v>45</v>
      </c>
      <c r="H8" s="24"/>
      <c r="J8" s="23">
        <v>65</v>
      </c>
      <c r="K8" s="24"/>
    </row>
    <row r="9" spans="1:11" ht="60" customHeight="1">
      <c r="A9" s="23">
        <v>6</v>
      </c>
      <c r="B9" s="24"/>
      <c r="D9" s="23">
        <v>26</v>
      </c>
      <c r="E9" s="24"/>
      <c r="G9" s="23">
        <v>46</v>
      </c>
      <c r="H9" s="24"/>
      <c r="J9" s="23">
        <v>66</v>
      </c>
      <c r="K9" s="24"/>
    </row>
    <row r="10" spans="1:11" ht="60" customHeight="1">
      <c r="A10" s="23">
        <v>7</v>
      </c>
      <c r="B10" s="24"/>
      <c r="D10" s="23">
        <v>27</v>
      </c>
      <c r="E10" s="24"/>
      <c r="G10" s="23">
        <v>47</v>
      </c>
      <c r="H10" s="24"/>
      <c r="J10" s="23">
        <v>67</v>
      </c>
      <c r="K10" s="24"/>
    </row>
    <row r="11" spans="1:11" ht="60" customHeight="1">
      <c r="A11" s="23">
        <v>8</v>
      </c>
      <c r="B11" s="24"/>
      <c r="D11" s="23">
        <v>28</v>
      </c>
      <c r="E11" s="24"/>
      <c r="G11" s="23">
        <v>48</v>
      </c>
      <c r="H11" s="24"/>
      <c r="J11" s="23">
        <v>68</v>
      </c>
      <c r="K11" s="24"/>
    </row>
    <row r="12" spans="1:11" ht="60" customHeight="1">
      <c r="A12" s="23">
        <v>9</v>
      </c>
      <c r="B12" s="24"/>
      <c r="D12" s="23">
        <v>29</v>
      </c>
      <c r="E12" s="24"/>
      <c r="G12" s="23">
        <v>49</v>
      </c>
      <c r="H12" s="24"/>
      <c r="J12" s="23">
        <v>69</v>
      </c>
      <c r="K12" s="24"/>
    </row>
    <row r="13" spans="1:11" ht="60" customHeight="1">
      <c r="A13" s="23">
        <v>10</v>
      </c>
      <c r="B13" s="24"/>
      <c r="D13" s="23">
        <v>30</v>
      </c>
      <c r="E13" s="24"/>
      <c r="G13" s="23">
        <v>50</v>
      </c>
      <c r="H13" s="24"/>
      <c r="J13" s="23">
        <v>70</v>
      </c>
      <c r="K13" s="24"/>
    </row>
    <row r="14" spans="1:11" ht="60" customHeight="1">
      <c r="A14" s="23">
        <v>11</v>
      </c>
      <c r="B14" s="24"/>
      <c r="D14" s="23">
        <v>31</v>
      </c>
      <c r="E14" s="24"/>
      <c r="G14" s="23">
        <v>51</v>
      </c>
      <c r="H14" s="24"/>
      <c r="J14" s="23">
        <v>71</v>
      </c>
      <c r="K14" s="24"/>
    </row>
    <row r="15" spans="1:11" ht="60" customHeight="1">
      <c r="A15" s="23">
        <v>12</v>
      </c>
      <c r="B15" s="24"/>
      <c r="D15" s="23">
        <v>32</v>
      </c>
      <c r="E15" s="24"/>
      <c r="G15" s="23">
        <v>52</v>
      </c>
      <c r="H15" s="24"/>
      <c r="J15" s="23">
        <v>72</v>
      </c>
      <c r="K15" s="24"/>
    </row>
    <row r="16" spans="1:11" ht="60" customHeight="1">
      <c r="A16" s="23">
        <v>13</v>
      </c>
      <c r="B16" s="24"/>
      <c r="D16" s="23">
        <v>33</v>
      </c>
      <c r="E16" s="24"/>
      <c r="G16" s="23">
        <v>53</v>
      </c>
      <c r="H16" s="24"/>
      <c r="J16" s="23">
        <v>73</v>
      </c>
      <c r="K16" s="24"/>
    </row>
    <row r="17" spans="1:11" ht="60" customHeight="1">
      <c r="A17" s="23">
        <v>14</v>
      </c>
      <c r="B17" s="24"/>
      <c r="D17" s="23">
        <v>34</v>
      </c>
      <c r="E17" s="24"/>
      <c r="G17" s="23">
        <v>54</v>
      </c>
      <c r="H17" s="24"/>
      <c r="J17" s="23">
        <v>74</v>
      </c>
      <c r="K17" s="24"/>
    </row>
    <row r="18" spans="1:11" ht="60" customHeight="1">
      <c r="A18" s="23">
        <v>15</v>
      </c>
      <c r="B18" s="24"/>
      <c r="D18" s="23">
        <v>35</v>
      </c>
      <c r="E18" s="24"/>
      <c r="G18" s="23">
        <v>55</v>
      </c>
      <c r="H18" s="24"/>
      <c r="J18" s="23">
        <v>75</v>
      </c>
      <c r="K18" s="24"/>
    </row>
    <row r="19" spans="1:11" ht="60" customHeight="1">
      <c r="A19" s="23">
        <v>16</v>
      </c>
      <c r="B19" s="24"/>
      <c r="D19" s="23">
        <v>36</v>
      </c>
      <c r="E19" s="24"/>
      <c r="G19" s="23">
        <v>56</v>
      </c>
      <c r="H19" s="24"/>
      <c r="J19" s="23">
        <v>76</v>
      </c>
      <c r="K19" s="24"/>
    </row>
    <row r="20" spans="1:11" ht="60" customHeight="1">
      <c r="A20" s="23">
        <v>17</v>
      </c>
      <c r="B20" s="24"/>
      <c r="D20" s="23">
        <v>37</v>
      </c>
      <c r="E20" s="24"/>
      <c r="G20" s="23">
        <v>57</v>
      </c>
      <c r="H20" s="24"/>
      <c r="J20" s="23">
        <v>77</v>
      </c>
      <c r="K20" s="24"/>
    </row>
    <row r="21" spans="1:11" ht="60" customHeight="1">
      <c r="A21" s="23">
        <v>18</v>
      </c>
      <c r="B21" s="24"/>
      <c r="D21" s="23">
        <v>38</v>
      </c>
      <c r="E21" s="24"/>
      <c r="G21" s="23">
        <v>58</v>
      </c>
      <c r="H21" s="24"/>
      <c r="J21" s="23">
        <v>78</v>
      </c>
      <c r="K21" s="24"/>
    </row>
    <row r="22" spans="1:11" ht="60" customHeight="1">
      <c r="A22" s="23">
        <v>19</v>
      </c>
      <c r="B22" s="24"/>
      <c r="D22" s="23">
        <v>39</v>
      </c>
      <c r="E22" s="24"/>
      <c r="G22" s="23">
        <v>59</v>
      </c>
      <c r="H22" s="24"/>
      <c r="J22" s="23">
        <v>79</v>
      </c>
      <c r="K22" s="24"/>
    </row>
    <row r="23" spans="1:11" ht="60" customHeight="1">
      <c r="A23" s="23">
        <v>20</v>
      </c>
      <c r="B23" s="24"/>
      <c r="D23" s="23">
        <v>40</v>
      </c>
      <c r="E23" s="24"/>
      <c r="G23" s="23">
        <v>60</v>
      </c>
      <c r="H23" s="24"/>
      <c r="J23" s="23">
        <v>80</v>
      </c>
      <c r="K23" s="24"/>
    </row>
  </sheetData>
  <printOptions horizontalCentered="1" verticalCentered="1"/>
  <pageMargins left="0.39370078740157483" right="0.39370078740157483" top="0.59055118110236227" bottom="0.39370078740157483" header="0.31496062992125984" footer="0.31496062992125984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мужчины</vt:lpstr>
      <vt:lpstr>женщины</vt:lpstr>
      <vt:lpstr>команды</vt:lpstr>
      <vt:lpstr>инструкция</vt:lpstr>
      <vt:lpstr>контроль</vt:lpstr>
      <vt:lpstr>финиш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2022-05-30T06:23:46Z</dcterms:modified>
</cp:coreProperties>
</file>