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 activeTab="2"/>
  </bookViews>
  <sheets>
    <sheet name="мужчины" sheetId="1" r:id="rId1"/>
    <sheet name="женщины" sheetId="5" r:id="rId2"/>
    <sheet name="команды" sheetId="6" r:id="rId3"/>
    <sheet name="инструкция" sheetId="2" r:id="rId4"/>
  </sheets>
  <calcPr calcId="125725"/>
</workbook>
</file>

<file path=xl/calcChain.xml><?xml version="1.0" encoding="utf-8"?>
<calcChain xmlns="http://schemas.openxmlformats.org/spreadsheetml/2006/main">
  <c r="S30" i="1"/>
  <c r="T30" s="1"/>
  <c r="U30" s="1"/>
  <c r="S37" i="5"/>
  <c r="T37" s="1"/>
  <c r="U37" s="1"/>
  <c r="S40"/>
  <c r="T40" s="1"/>
  <c r="U40" s="1"/>
  <c r="S12" i="1"/>
  <c r="S13"/>
  <c r="S27"/>
  <c r="S34"/>
  <c r="S35"/>
  <c r="S15"/>
  <c r="S18"/>
  <c r="S24"/>
  <c r="S22"/>
  <c r="S19"/>
  <c r="S17"/>
  <c r="S11"/>
  <c r="S23"/>
  <c r="S25"/>
  <c r="S29"/>
  <c r="S28"/>
  <c r="S26"/>
  <c r="S20"/>
  <c r="S14"/>
  <c r="S33"/>
  <c r="T33" s="1"/>
  <c r="U33" s="1"/>
  <c r="S31"/>
  <c r="T31" s="1"/>
  <c r="U31" s="1"/>
  <c r="S21"/>
  <c r="T21" s="1"/>
  <c r="U21" s="1"/>
  <c r="S32"/>
  <c r="T32" s="1"/>
  <c r="U32" s="1"/>
  <c r="S16"/>
  <c r="S18" i="5"/>
  <c r="E49" i="6"/>
  <c r="E53"/>
  <c r="E57"/>
  <c r="S29" i="5"/>
  <c r="T29" s="1"/>
  <c r="U29" s="1"/>
  <c r="S19"/>
  <c r="T19" s="1"/>
  <c r="U19" s="1"/>
  <c r="S28"/>
  <c r="T28" s="1"/>
  <c r="U28" s="1"/>
  <c r="S39"/>
  <c r="T39" s="1"/>
  <c r="U39" s="1"/>
  <c r="S27"/>
  <c r="T27" s="1"/>
  <c r="U27" s="1"/>
  <c r="S23"/>
  <c r="T23" s="1"/>
  <c r="U23" s="1"/>
  <c r="S21"/>
  <c r="S24"/>
  <c r="S26"/>
  <c r="S36"/>
  <c r="S41"/>
  <c r="S13"/>
  <c r="S33"/>
  <c r="S14"/>
  <c r="S25"/>
  <c r="S31"/>
  <c r="S22"/>
  <c r="S17"/>
  <c r="S12"/>
  <c r="S34"/>
  <c r="S38"/>
  <c r="S35"/>
  <c r="S30"/>
  <c r="S20"/>
  <c r="T20" s="1"/>
  <c r="U20" s="1"/>
  <c r="S15"/>
  <c r="T15" s="1"/>
  <c r="U15" s="1"/>
  <c r="S32"/>
  <c r="S16"/>
  <c r="E37" i="6"/>
  <c r="E29" l="1"/>
  <c r="E41"/>
  <c r="E33"/>
  <c r="E25"/>
  <c r="E21"/>
  <c r="T29" i="1" l="1"/>
  <c r="T23"/>
  <c r="T34"/>
  <c r="T24"/>
  <c r="T18"/>
  <c r="T35"/>
  <c r="T11"/>
  <c r="T15"/>
  <c r="T26"/>
  <c r="T27"/>
  <c r="T28"/>
  <c r="T20"/>
  <c r="T14"/>
  <c r="T16"/>
  <c r="T13"/>
  <c r="T19"/>
  <c r="T22"/>
  <c r="T12"/>
  <c r="T14" i="5"/>
  <c r="T18"/>
  <c r="T13"/>
  <c r="T25"/>
  <c r="T26"/>
  <c r="T34"/>
  <c r="T41"/>
  <c r="T38"/>
  <c r="T32"/>
  <c r="T30"/>
  <c r="T17"/>
  <c r="T12"/>
  <c r="T33"/>
  <c r="T36"/>
  <c r="T16"/>
  <c r="E61" i="6"/>
  <c r="E45"/>
  <c r="E17"/>
  <c r="E13"/>
  <c r="U13" i="5" l="1"/>
  <c r="U36"/>
  <c r="U16"/>
  <c r="U33"/>
  <c r="U17"/>
  <c r="U12"/>
  <c r="U32"/>
  <c r="U41"/>
  <c r="U30"/>
  <c r="U38"/>
  <c r="U34"/>
  <c r="U26"/>
  <c r="U25"/>
  <c r="U18"/>
  <c r="U14"/>
  <c r="U29" i="1"/>
  <c r="U11"/>
  <c r="U18"/>
  <c r="U14"/>
  <c r="U35"/>
  <c r="U20"/>
  <c r="U19"/>
  <c r="U13"/>
  <c r="U16"/>
  <c r="U22"/>
  <c r="U26"/>
  <c r="U15"/>
  <c r="U12"/>
  <c r="U28"/>
  <c r="U27"/>
  <c r="U34"/>
  <c r="U23"/>
  <c r="U24"/>
  <c r="T31" i="5"/>
  <c r="T21"/>
  <c r="T35"/>
  <c r="T22"/>
  <c r="T24"/>
  <c r="T17" i="1"/>
  <c r="T25"/>
  <c r="W35" l="1"/>
  <c r="W41" i="5"/>
  <c r="W40"/>
  <c r="W38"/>
  <c r="W36"/>
  <c r="W34"/>
  <c r="W33" i="1"/>
  <c r="W34"/>
  <c r="W31"/>
  <c r="W32"/>
  <c r="W32" i="5"/>
  <c r="U22"/>
  <c r="U25" i="1"/>
  <c r="U31" i="5"/>
  <c r="W37" s="1"/>
  <c r="U24"/>
  <c r="W33" s="1"/>
  <c r="U35"/>
  <c r="W35" s="1"/>
  <c r="U21"/>
  <c r="U17" i="1"/>
  <c r="W31" i="5" l="1"/>
  <c r="W30"/>
  <c r="W24"/>
  <c r="W18"/>
  <c r="W29"/>
  <c r="W39"/>
  <c r="W25"/>
  <c r="W20"/>
  <c r="W17"/>
  <c r="W26"/>
  <c r="W27"/>
  <c r="W19"/>
  <c r="W22"/>
  <c r="W23"/>
  <c r="W28"/>
  <c r="W21"/>
  <c r="W11" i="1"/>
  <c r="W21"/>
  <c r="W14"/>
  <c r="W17"/>
  <c r="W19"/>
  <c r="W20"/>
  <c r="W25"/>
  <c r="W26"/>
  <c r="W23"/>
  <c r="W30"/>
  <c r="W15"/>
  <c r="W18"/>
  <c r="W16"/>
  <c r="W29"/>
  <c r="W24"/>
  <c r="W12"/>
  <c r="W22"/>
  <c r="W13"/>
  <c r="W28"/>
  <c r="W27"/>
  <c r="W13" i="5"/>
  <c r="W15"/>
  <c r="W12"/>
  <c r="W16"/>
  <c r="W14"/>
</calcChain>
</file>

<file path=xl/sharedStrings.xml><?xml version="1.0" encoding="utf-8"?>
<sst xmlns="http://schemas.openxmlformats.org/spreadsheetml/2006/main" count="279" uniqueCount="139">
  <si>
    <t>группа участников МУЖЧИНЫ</t>
  </si>
  <si>
    <t>класс дистанции: 1, протяжённость дистанции: 2 км</t>
  </si>
  <si>
    <t>квалификационный ранг дистанции: 0</t>
  </si>
  <si>
    <t>Фамилия Имя</t>
  </si>
  <si>
    <t>Команда</t>
  </si>
  <si>
    <t>Старт</t>
  </si>
  <si>
    <t>Финиш</t>
  </si>
  <si>
    <t>Время прохождения дистанции</t>
  </si>
  <si>
    <t>Средний штрафной балл</t>
  </si>
  <si>
    <t>Штраф</t>
  </si>
  <si>
    <t>Результат</t>
  </si>
  <si>
    <t>Место</t>
  </si>
  <si>
    <t>% от результата победителя</t>
  </si>
  <si>
    <t>Выполненный норматив</t>
  </si>
  <si>
    <t>Ш1</t>
  </si>
  <si>
    <t>Ш2</t>
  </si>
  <si>
    <t>Ш3</t>
  </si>
  <si>
    <t>Ш4</t>
  </si>
  <si>
    <t>Ш5</t>
  </si>
  <si>
    <t>Ш6</t>
  </si>
  <si>
    <t>Ш7</t>
  </si>
  <si>
    <t>Ш8</t>
  </si>
  <si>
    <t>Ш9</t>
  </si>
  <si>
    <t>Ш10</t>
  </si>
  <si>
    <t>Главный судья</t>
  </si>
  <si>
    <t>ФИО, судейская категория, регион</t>
  </si>
  <si>
    <t>Главный секретарь</t>
  </si>
  <si>
    <t>Год рожд.</t>
  </si>
  <si>
    <t>Старт. номер</t>
  </si>
  <si>
    <t>группа участников ЖЕНЩИНЫ</t>
  </si>
  <si>
    <t>КОМАНДНЫЙ ЗАЧЁТ</t>
  </si>
  <si>
    <t>Сумма очков</t>
  </si>
  <si>
    <t>Участник</t>
  </si>
  <si>
    <t xml:space="preserve">Главный секретарь  </t>
  </si>
  <si>
    <t xml:space="preserve">Главный судья          </t>
  </si>
  <si>
    <t>В столбцах "Старт" и "Финиш" записываете время в формате ЧЧ:ММ:СС, время прохождения считается автоматически</t>
  </si>
  <si>
    <t>В столбцах Ш1-Ш10 записываете штрафные баллы (если точек контроля 5, то Ш1-Ш5), средний штрафной балл, штраф и результат считаются автоматически</t>
  </si>
  <si>
    <t>Сортируете таблицу от столбца A до столбца U по столбцу "Результат" по возрастанию</t>
  </si>
  <si>
    <t>Сортируте лист "команды" вручную</t>
  </si>
  <si>
    <t>В командный зачёт идёт не более 5 лучших результатов у мужчин и женщин!</t>
  </si>
  <si>
    <t>Файлы PDF и XLSX называете по имени региона, отправляете на  zagarov@gmail.com</t>
  </si>
  <si>
    <t>Вместо текста, выделенного жёлтым фоном, вписываете свои данные, фон убираете</t>
  </si>
  <si>
    <t>Если среди участников есть разрядники по спортивному туризму, то в  столбце "Спорт.звание/разряд" записываете их разряды (МС, КМС, I, II, III), если разрядники попали в первые 6 участников, то после финиша считаете ранг соревнований в соответтсвии с ЕВСК</t>
  </si>
  <si>
    <t>Если ранг соревнований 0, то победителям у мужчин и женщин записываете в столбце "Выполненный норматив" значение "III", если &gt;0, то считаете и записываете разряды в соответствии с ЕВСК</t>
  </si>
  <si>
    <t>На листах "мужчины" и "женщины" группируете столбцы второго уровня, печатаете и подписываете все листы, подписи не должны быть на отдельном листе!</t>
  </si>
  <si>
    <t>Сканируете протоколы с подписями в PDF (в один файл)</t>
  </si>
  <si>
    <t>В таблицы на листах "мужчины и женщины" добавляете или убираете нужное число строк</t>
  </si>
  <si>
    <t>Переносите имена и места участников на лист "команды" (при необходимости добавляете или убираете строки), записываете очки в соответствии с таблицей из Положения, сумма очков считается автоматически</t>
  </si>
  <si>
    <t>Очки</t>
  </si>
  <si>
    <t>стадион ФОК "Новолипецкий"</t>
  </si>
  <si>
    <t>стадион ФОК  "Новолипецкий"</t>
  </si>
  <si>
    <t>Бойко О.Ю. Липецкая область</t>
  </si>
  <si>
    <t>Бойко О.Ю.</t>
  </si>
  <si>
    <t>Васильев Дмитрий Вячеславович</t>
  </si>
  <si>
    <t>Таб. №</t>
  </si>
  <si>
    <t>Гладышев Александр Михайлович</t>
  </si>
  <si>
    <t>Епихин Николай Владимирович</t>
  </si>
  <si>
    <t>Пикалов Алексей Сергеевич</t>
  </si>
  <si>
    <t>Родин Алексей Вячеславович</t>
  </si>
  <si>
    <t>Ковригин Юрий Иванович</t>
  </si>
  <si>
    <t>Демидов Вячеслав Леонидович</t>
  </si>
  <si>
    <t>Папин Игорь Васильевич</t>
  </si>
  <si>
    <t>Долгошеев Евгений Юрьевич</t>
  </si>
  <si>
    <t>Демидов Владимир Леонидович</t>
  </si>
  <si>
    <t>Кирин Андрей Юрьевич</t>
  </si>
  <si>
    <t>Попсуй Сергей Олегович</t>
  </si>
  <si>
    <t>Гладышева Галина Никитична</t>
  </si>
  <si>
    <t>Шуринова Наталья Анатольевна</t>
  </si>
  <si>
    <t>Доменный цех №1</t>
  </si>
  <si>
    <t>Ремонтное управление</t>
  </si>
  <si>
    <t>Епихина Наталья Владимировна</t>
  </si>
  <si>
    <t>Афанасьева Евгения Сергеевна</t>
  </si>
  <si>
    <t>УТЭЦ</t>
  </si>
  <si>
    <t>Костина Татьяна Сергеевна</t>
  </si>
  <si>
    <t>Золотарева Кристина Ивановна</t>
  </si>
  <si>
    <t>Наливкина Анастасия Владимировна</t>
  </si>
  <si>
    <t>Дирекция по персоналу</t>
  </si>
  <si>
    <t>Копцева Инна Вячеславовна</t>
  </si>
  <si>
    <t>Таб.№</t>
  </si>
  <si>
    <t>УЖДТ</t>
  </si>
  <si>
    <t>Соболева Елена Рамильевна</t>
  </si>
  <si>
    <t>Чернышева Екатерина Павловна</t>
  </si>
  <si>
    <t>Дирекция по энергоэффективности</t>
  </si>
  <si>
    <t>Долгих Валерия Алексеевна</t>
  </si>
  <si>
    <t>Игнатенко Кристина Сергеевна</t>
  </si>
  <si>
    <t>Беляева Ксения Викторовна</t>
  </si>
  <si>
    <t xml:space="preserve"> Доменный цех №1</t>
  </si>
  <si>
    <t xml:space="preserve"> Дирекция по персоналу</t>
  </si>
  <si>
    <t>Кол-во очков</t>
  </si>
  <si>
    <t>Рудаков Александр Владимирович</t>
  </si>
  <si>
    <t>НЛМК- Инжиниринг</t>
  </si>
  <si>
    <t>Ермаков Иван Владимирович</t>
  </si>
  <si>
    <t>Цандекова Елена Владимировна</t>
  </si>
  <si>
    <t>Тихомирова Анастасия Михайловна</t>
  </si>
  <si>
    <t>НЛМК-Инжиниринг</t>
  </si>
  <si>
    <t>18 июня 2021г.</t>
  </si>
  <si>
    <t>Стриканов И.Ю. Липецкая область</t>
  </si>
  <si>
    <t>Стриканов И.Ю.</t>
  </si>
  <si>
    <t>ПРОТОКОЛ КУБКА ПАО "НЛМК" по Северной ходьбе среди цехов и подразделений.</t>
  </si>
  <si>
    <t>Радзвил Дмитрий Витальевич</t>
  </si>
  <si>
    <t>Техническая Дирекция</t>
  </si>
  <si>
    <t>Илюшин Алексей Валентинович</t>
  </si>
  <si>
    <t>Ушанова Елена Семенова</t>
  </si>
  <si>
    <t>Леденева Наталия Александровна</t>
  </si>
  <si>
    <t>Техническая дирекция</t>
  </si>
  <si>
    <t>Печенин Дмитрий Юрьевич</t>
  </si>
  <si>
    <t>ЦВС</t>
  </si>
  <si>
    <t>Соломенцев Роман Николаевич</t>
  </si>
  <si>
    <t>Абрамова Надежда Юрьевна</t>
  </si>
  <si>
    <t>Владимирова Марина Александровна</t>
  </si>
  <si>
    <t>Ткаченко Илья Михайлович</t>
  </si>
  <si>
    <t>Кислородный цех</t>
  </si>
  <si>
    <t>Прокофьев Иван Александрович</t>
  </si>
  <si>
    <t>Дитяткина Елизавета Олеговна</t>
  </si>
  <si>
    <t>Никульчева Екатерина Владимировна</t>
  </si>
  <si>
    <t>Дирекция по упр  рисками (Л)</t>
  </si>
  <si>
    <t>Озерова Мария Николаевна</t>
  </si>
  <si>
    <t>НЛМК- Инжиниринг (Л)</t>
  </si>
  <si>
    <t>Курганович Екатерина Ивановна</t>
  </si>
  <si>
    <t>Краснолуцкая Ольга Николаевна</t>
  </si>
  <si>
    <t>Дадатко Игорь Валерьевич</t>
  </si>
  <si>
    <t>Бугаев Кирилл Леонидович</t>
  </si>
  <si>
    <t>ЦЭлС</t>
  </si>
  <si>
    <t>Зайцева Анна Николаевна</t>
  </si>
  <si>
    <t>Карамшина Елена Валентиновна</t>
  </si>
  <si>
    <t>Иванова Татьяна Викторовна</t>
  </si>
  <si>
    <t>Горина Людмила Вячеславовна</t>
  </si>
  <si>
    <t>Коробов Сергей Сергеевич</t>
  </si>
  <si>
    <t>Леликов Игорь Леонидович</t>
  </si>
  <si>
    <t>Сборная</t>
  </si>
  <si>
    <t xml:space="preserve">Сборная </t>
  </si>
  <si>
    <t>№</t>
  </si>
  <si>
    <t>ЦХПП</t>
  </si>
  <si>
    <t xml:space="preserve">ЦХПП </t>
  </si>
  <si>
    <t>Радзвил Марина Викторовна</t>
  </si>
  <si>
    <t>ЦКР (Л)</t>
  </si>
  <si>
    <t>Фролов Дмитрий Вячеславович</t>
  </si>
  <si>
    <t>Майорова Татьяна Алексеевна</t>
  </si>
  <si>
    <t>Доменный цех №1 (Л)</t>
  </si>
</sst>
</file>

<file path=xl/styles.xml><?xml version="1.0" encoding="utf-8"?>
<styleSheet xmlns="http://schemas.openxmlformats.org/spreadsheetml/2006/main">
  <numFmts count="1">
    <numFmt numFmtId="164" formatCode="h:mm:ss;@"/>
  </numFmts>
  <fonts count="7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6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164" fontId="1" fillId="0" borderId="0" xfId="0" applyNumberFormat="1" applyFont="1" applyFill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9" fontId="1" fillId="0" borderId="0" xfId="0" applyNumberFormat="1" applyFont="1" applyAlignment="1">
      <alignment vertical="center"/>
    </xf>
    <xf numFmtId="0" fontId="1" fillId="0" borderId="2" xfId="0" applyFont="1" applyBorder="1" applyAlignment="1">
      <alignment vertical="center"/>
    </xf>
    <xf numFmtId="164" fontId="1" fillId="0" borderId="2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1" xfId="0" applyNumberFormat="1" applyFont="1" applyBorder="1" applyAlignment="1">
      <alignment horizontal="center" vertical="center"/>
    </xf>
    <xf numFmtId="9" fontId="1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1" fillId="2" borderId="0" xfId="0" applyFont="1" applyFill="1" applyAlignment="1">
      <alignment vertical="center"/>
    </xf>
    <xf numFmtId="14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4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Y41"/>
  <sheetViews>
    <sheetView topLeftCell="A28" zoomScale="80" zoomScaleNormal="80" workbookViewId="0">
      <selection activeCell="E43" sqref="E43"/>
    </sheetView>
  </sheetViews>
  <sheetFormatPr defaultColWidth="9.140625" defaultRowHeight="12.75" outlineLevelCol="1"/>
  <cols>
    <col min="1" max="1" width="6.7109375" style="2" customWidth="1"/>
    <col min="2" max="2" width="30.140625" style="2" customWidth="1"/>
    <col min="3" max="3" width="12.5703125" style="2" customWidth="1"/>
    <col min="4" max="4" width="7.85546875" style="2" customWidth="1"/>
    <col min="5" max="5" width="31.140625" style="2" customWidth="1"/>
    <col min="6" max="6" width="5.7109375" style="14" hidden="1" customWidth="1" outlineLevel="1"/>
    <col min="7" max="7" width="4.5703125" style="14" hidden="1" customWidth="1" outlineLevel="1"/>
    <col min="8" max="8" width="12.7109375" style="14" customWidth="1" collapsed="1"/>
    <col min="9" max="17" width="4.140625" style="2" hidden="1" customWidth="1" outlineLevel="1"/>
    <col min="18" max="18" width="5.28515625" style="2" hidden="1" customWidth="1" outlineLevel="1"/>
    <col min="19" max="19" width="9.7109375" style="2" customWidth="1" collapsed="1"/>
    <col min="20" max="20" width="7.140625" style="14" customWidth="1"/>
    <col min="21" max="21" width="9.5703125" style="14" customWidth="1"/>
    <col min="22" max="22" width="6.28515625" style="2" customWidth="1"/>
    <col min="23" max="23" width="10.85546875" style="15" customWidth="1"/>
    <col min="24" max="24" width="12.85546875" style="2" customWidth="1"/>
    <col min="25" max="16384" width="9.140625" style="2"/>
  </cols>
  <sheetData>
    <row r="2" spans="1:25" ht="15">
      <c r="A2" s="26" t="s">
        <v>95</v>
      </c>
      <c r="B2" s="25"/>
      <c r="C2" s="4"/>
      <c r="D2" s="4"/>
      <c r="E2" s="4"/>
      <c r="F2" s="5"/>
      <c r="G2" s="5"/>
      <c r="H2" s="5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5"/>
      <c r="V2" s="25"/>
      <c r="W2" s="23"/>
      <c r="X2" s="24" t="s">
        <v>49</v>
      </c>
    </row>
    <row r="4" spans="1:25" ht="20.25">
      <c r="A4" s="34" t="s">
        <v>98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</row>
    <row r="5" spans="1:25" s="18" customFormat="1" ht="20.25">
      <c r="A5" s="34" t="s">
        <v>0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</row>
    <row r="7" spans="1:25" ht="15">
      <c r="A7" s="35" t="s">
        <v>1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</row>
    <row r="8" spans="1:25" ht="15">
      <c r="A8" s="35" t="s">
        <v>2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</row>
    <row r="10" spans="1:25" s="9" customFormat="1" ht="38.25">
      <c r="A10" s="6" t="s">
        <v>28</v>
      </c>
      <c r="B10" s="6" t="s">
        <v>3</v>
      </c>
      <c r="C10" s="6" t="s">
        <v>54</v>
      </c>
      <c r="D10" s="6" t="s">
        <v>27</v>
      </c>
      <c r="E10" s="6" t="s">
        <v>4</v>
      </c>
      <c r="F10" s="7" t="s">
        <v>5</v>
      </c>
      <c r="G10" s="7" t="s">
        <v>6</v>
      </c>
      <c r="H10" s="7" t="s">
        <v>7</v>
      </c>
      <c r="I10" s="6" t="s">
        <v>14</v>
      </c>
      <c r="J10" s="6" t="s">
        <v>15</v>
      </c>
      <c r="K10" s="6" t="s">
        <v>16</v>
      </c>
      <c r="L10" s="6" t="s">
        <v>17</v>
      </c>
      <c r="M10" s="6" t="s">
        <v>18</v>
      </c>
      <c r="N10" s="6" t="s">
        <v>19</v>
      </c>
      <c r="O10" s="6" t="s">
        <v>20</v>
      </c>
      <c r="P10" s="6" t="s">
        <v>21</v>
      </c>
      <c r="Q10" s="6" t="s">
        <v>22</v>
      </c>
      <c r="R10" s="6" t="s">
        <v>23</v>
      </c>
      <c r="S10" s="6" t="s">
        <v>8</v>
      </c>
      <c r="T10" s="7" t="s">
        <v>9</v>
      </c>
      <c r="U10" s="7" t="s">
        <v>10</v>
      </c>
      <c r="V10" s="6" t="s">
        <v>11</v>
      </c>
      <c r="W10" s="8" t="s">
        <v>12</v>
      </c>
      <c r="X10" s="6" t="s">
        <v>13</v>
      </c>
      <c r="Y10" s="6" t="s">
        <v>48</v>
      </c>
    </row>
    <row r="11" spans="1:25">
      <c r="A11" s="10">
        <v>1</v>
      </c>
      <c r="B11" s="11" t="s">
        <v>89</v>
      </c>
      <c r="C11" s="10">
        <v>46003661</v>
      </c>
      <c r="D11" s="31">
        <v>1975</v>
      </c>
      <c r="E11" s="11" t="s">
        <v>90</v>
      </c>
      <c r="F11" s="12">
        <v>0.39583333333333331</v>
      </c>
      <c r="G11" s="12">
        <v>0.40638888888888891</v>
      </c>
      <c r="H11" s="12">
        <v>9.2013888888888892E-3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31"/>
      <c r="O11" s="31"/>
      <c r="P11" s="31"/>
      <c r="Q11" s="31"/>
      <c r="R11" s="31"/>
      <c r="S11" s="10">
        <f t="shared" ref="S11:S35" si="0">AVERAGE(I11:R11)</f>
        <v>0</v>
      </c>
      <c r="T11" s="12">
        <f t="shared" ref="T11:T35" si="1">S11/24/60</f>
        <v>0</v>
      </c>
      <c r="U11" s="12">
        <f t="shared" ref="U11:U35" si="2">H11+T11</f>
        <v>9.2013888888888892E-3</v>
      </c>
      <c r="V11" s="10">
        <v>1</v>
      </c>
      <c r="W11" s="13">
        <f t="shared" ref="W11:W34" si="3">U11/U$11</f>
        <v>1</v>
      </c>
      <c r="X11" s="10"/>
      <c r="Y11" s="11">
        <v>100</v>
      </c>
    </row>
    <row r="12" spans="1:25">
      <c r="A12" s="10">
        <v>6</v>
      </c>
      <c r="B12" s="11" t="s">
        <v>55</v>
      </c>
      <c r="C12" s="10">
        <v>104162</v>
      </c>
      <c r="D12" s="10">
        <v>1988</v>
      </c>
      <c r="E12" s="11" t="s">
        <v>68</v>
      </c>
      <c r="F12" s="12">
        <v>0.4375</v>
      </c>
      <c r="G12" s="12">
        <v>0.44689814814814816</v>
      </c>
      <c r="H12" s="12">
        <v>9.0162037037037034E-3</v>
      </c>
      <c r="I12" s="29">
        <v>1</v>
      </c>
      <c r="J12" s="29">
        <v>0</v>
      </c>
      <c r="K12" s="29">
        <v>1</v>
      </c>
      <c r="L12" s="29">
        <v>0</v>
      </c>
      <c r="M12" s="29">
        <v>0</v>
      </c>
      <c r="N12" s="10"/>
      <c r="O12" s="10"/>
      <c r="P12" s="10"/>
      <c r="Q12" s="10"/>
      <c r="R12" s="10"/>
      <c r="S12" s="29">
        <f t="shared" si="0"/>
        <v>0.4</v>
      </c>
      <c r="T12" s="12">
        <f t="shared" si="1"/>
        <v>2.7777777777777778E-4</v>
      </c>
      <c r="U12" s="12">
        <f t="shared" si="2"/>
        <v>9.2939814814814812E-3</v>
      </c>
      <c r="V12" s="10">
        <v>2</v>
      </c>
      <c r="W12" s="13">
        <f t="shared" si="3"/>
        <v>1.010062893081761</v>
      </c>
      <c r="X12" s="10"/>
      <c r="Y12" s="11">
        <v>80</v>
      </c>
    </row>
    <row r="13" spans="1:25">
      <c r="A13" s="10">
        <v>21</v>
      </c>
      <c r="B13" s="11" t="s">
        <v>56</v>
      </c>
      <c r="C13" s="10">
        <v>151382</v>
      </c>
      <c r="D13" s="10">
        <v>1993</v>
      </c>
      <c r="E13" s="11" t="s">
        <v>69</v>
      </c>
      <c r="F13" s="12">
        <v>0.4375</v>
      </c>
      <c r="G13" s="12">
        <v>0.44686342592592593</v>
      </c>
      <c r="H13" s="12">
        <v>9.1550925925925931E-3</v>
      </c>
      <c r="I13" s="29">
        <v>0</v>
      </c>
      <c r="J13" s="29">
        <v>1</v>
      </c>
      <c r="K13" s="29">
        <v>0</v>
      </c>
      <c r="L13" s="29">
        <v>0</v>
      </c>
      <c r="M13" s="29">
        <v>0</v>
      </c>
      <c r="N13" s="10"/>
      <c r="O13" s="10"/>
      <c r="P13" s="10"/>
      <c r="Q13" s="10"/>
      <c r="R13" s="10"/>
      <c r="S13" s="29">
        <f t="shared" si="0"/>
        <v>0.2</v>
      </c>
      <c r="T13" s="12">
        <f t="shared" si="1"/>
        <v>1.3888888888888889E-4</v>
      </c>
      <c r="U13" s="12">
        <f t="shared" si="2"/>
        <v>9.2939814814814812E-3</v>
      </c>
      <c r="V13" s="10">
        <v>3</v>
      </c>
      <c r="W13" s="13">
        <f t="shared" si="3"/>
        <v>1.010062893081761</v>
      </c>
      <c r="X13" s="10"/>
      <c r="Y13" s="11">
        <v>80</v>
      </c>
    </row>
    <row r="14" spans="1:25">
      <c r="A14" s="10">
        <v>18</v>
      </c>
      <c r="B14" s="11" t="s">
        <v>112</v>
      </c>
      <c r="C14" s="10">
        <v>152506</v>
      </c>
      <c r="D14" s="10">
        <v>1995</v>
      </c>
      <c r="E14" s="11" t="s">
        <v>111</v>
      </c>
      <c r="F14" s="12">
        <v>0.41666666666666669</v>
      </c>
      <c r="G14" s="12">
        <v>0.42796296296296293</v>
      </c>
      <c r="H14" s="12">
        <v>9.1666666666666667E-3</v>
      </c>
      <c r="I14" s="29">
        <v>0</v>
      </c>
      <c r="J14" s="29">
        <v>0</v>
      </c>
      <c r="K14" s="29">
        <v>0</v>
      </c>
      <c r="L14" s="29">
        <v>0</v>
      </c>
      <c r="M14" s="29">
        <v>1</v>
      </c>
      <c r="N14" s="10"/>
      <c r="O14" s="10"/>
      <c r="P14" s="10"/>
      <c r="Q14" s="10"/>
      <c r="R14" s="10"/>
      <c r="S14" s="29">
        <f t="shared" si="0"/>
        <v>0.2</v>
      </c>
      <c r="T14" s="12">
        <f t="shared" si="1"/>
        <v>1.3888888888888889E-4</v>
      </c>
      <c r="U14" s="12">
        <f t="shared" si="2"/>
        <v>9.3055555555555548E-3</v>
      </c>
      <c r="V14" s="10">
        <v>4</v>
      </c>
      <c r="W14" s="13">
        <f t="shared" si="3"/>
        <v>1.0113207547169809</v>
      </c>
      <c r="X14" s="10"/>
      <c r="Y14" s="11">
        <v>60</v>
      </c>
    </row>
    <row r="15" spans="1:25">
      <c r="A15" s="10">
        <v>13</v>
      </c>
      <c r="B15" s="11" t="s">
        <v>60</v>
      </c>
      <c r="C15" s="10">
        <v>97015</v>
      </c>
      <c r="D15" s="31">
        <v>1976</v>
      </c>
      <c r="E15" s="11" t="s">
        <v>76</v>
      </c>
      <c r="F15" s="12">
        <v>0.39583333333333331</v>
      </c>
      <c r="G15" s="12">
        <v>0.4054976851851852</v>
      </c>
      <c r="H15" s="12">
        <v>9.4907407407407406E-3</v>
      </c>
      <c r="I15" s="29">
        <v>0</v>
      </c>
      <c r="J15" s="29">
        <v>0</v>
      </c>
      <c r="K15" s="29">
        <v>0</v>
      </c>
      <c r="L15" s="29">
        <v>0</v>
      </c>
      <c r="M15" s="29">
        <v>1</v>
      </c>
      <c r="N15" s="10"/>
      <c r="O15" s="10"/>
      <c r="P15" s="10"/>
      <c r="Q15" s="10"/>
      <c r="R15" s="10"/>
      <c r="S15" s="29">
        <f t="shared" si="0"/>
        <v>0.2</v>
      </c>
      <c r="T15" s="12">
        <f t="shared" si="1"/>
        <v>1.3888888888888889E-4</v>
      </c>
      <c r="U15" s="12">
        <f t="shared" si="2"/>
        <v>9.6296296296296286E-3</v>
      </c>
      <c r="V15" s="10">
        <v>5</v>
      </c>
      <c r="W15" s="13">
        <f t="shared" si="3"/>
        <v>1.0465408805031444</v>
      </c>
      <c r="X15" s="10"/>
      <c r="Y15" s="11">
        <v>50</v>
      </c>
    </row>
    <row r="16" spans="1:25">
      <c r="A16" s="10">
        <v>5</v>
      </c>
      <c r="B16" s="11" t="s">
        <v>136</v>
      </c>
      <c r="C16" s="10">
        <v>150384</v>
      </c>
      <c r="D16" s="10">
        <v>1984</v>
      </c>
      <c r="E16" s="11" t="s">
        <v>68</v>
      </c>
      <c r="F16" s="12">
        <v>0.4375</v>
      </c>
      <c r="G16" s="12">
        <v>0.44677083333333334</v>
      </c>
      <c r="H16" s="12">
        <v>9.5486111111111101E-3</v>
      </c>
      <c r="I16" s="29">
        <v>0</v>
      </c>
      <c r="J16" s="29">
        <v>0</v>
      </c>
      <c r="K16" s="29">
        <v>0</v>
      </c>
      <c r="L16" s="29">
        <v>1</v>
      </c>
      <c r="M16" s="29">
        <v>0</v>
      </c>
      <c r="N16" s="10"/>
      <c r="O16" s="10"/>
      <c r="P16" s="10"/>
      <c r="Q16" s="10"/>
      <c r="R16" s="10"/>
      <c r="S16" s="29">
        <f t="shared" si="0"/>
        <v>0.2</v>
      </c>
      <c r="T16" s="12">
        <f t="shared" si="1"/>
        <v>1.3888888888888889E-4</v>
      </c>
      <c r="U16" s="12">
        <f t="shared" si="2"/>
        <v>9.6874999999999982E-3</v>
      </c>
      <c r="V16" s="10">
        <v>6</v>
      </c>
      <c r="W16" s="13">
        <f t="shared" si="3"/>
        <v>1.052830188679245</v>
      </c>
      <c r="X16" s="10"/>
      <c r="Y16" s="11">
        <v>45</v>
      </c>
    </row>
    <row r="17" spans="1:25">
      <c r="A17" s="10">
        <v>10</v>
      </c>
      <c r="B17" s="11" t="s">
        <v>65</v>
      </c>
      <c r="C17" s="10">
        <v>150517</v>
      </c>
      <c r="D17" s="22">
        <v>1994</v>
      </c>
      <c r="E17" s="11" t="s">
        <v>82</v>
      </c>
      <c r="F17" s="12">
        <v>0.375</v>
      </c>
      <c r="G17" s="12">
        <v>0.38475694444444447</v>
      </c>
      <c r="H17" s="12">
        <v>9.4907407407407406E-3</v>
      </c>
      <c r="I17" s="29">
        <v>0</v>
      </c>
      <c r="J17" s="29">
        <v>1</v>
      </c>
      <c r="K17" s="29">
        <v>1</v>
      </c>
      <c r="L17" s="29">
        <v>0</v>
      </c>
      <c r="M17" s="29">
        <v>1</v>
      </c>
      <c r="N17" s="10"/>
      <c r="O17" s="10"/>
      <c r="P17" s="10"/>
      <c r="Q17" s="10"/>
      <c r="R17" s="10"/>
      <c r="S17" s="29">
        <f t="shared" si="0"/>
        <v>0.6</v>
      </c>
      <c r="T17" s="12">
        <f t="shared" si="1"/>
        <v>4.1666666666666664E-4</v>
      </c>
      <c r="U17" s="12">
        <f t="shared" si="2"/>
        <v>9.9074074074074064E-3</v>
      </c>
      <c r="V17" s="10">
        <v>7</v>
      </c>
      <c r="W17" s="13">
        <f t="shared" si="3"/>
        <v>1.0767295597484274</v>
      </c>
      <c r="X17" s="10"/>
      <c r="Y17" s="11">
        <v>40</v>
      </c>
    </row>
    <row r="18" spans="1:25">
      <c r="A18" s="10">
        <v>14</v>
      </c>
      <c r="B18" s="11" t="s">
        <v>61</v>
      </c>
      <c r="C18" s="10">
        <v>93627</v>
      </c>
      <c r="D18" s="10">
        <v>1973</v>
      </c>
      <c r="E18" s="11" t="s">
        <v>76</v>
      </c>
      <c r="F18" s="12">
        <v>0.39583333333333331</v>
      </c>
      <c r="G18" s="12">
        <v>0.40585648148148151</v>
      </c>
      <c r="H18" s="12">
        <v>9.9074074074074082E-3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10"/>
      <c r="O18" s="10"/>
      <c r="P18" s="10"/>
      <c r="Q18" s="10"/>
      <c r="R18" s="10"/>
      <c r="S18" s="29">
        <f t="shared" si="0"/>
        <v>0</v>
      </c>
      <c r="T18" s="12">
        <f t="shared" si="1"/>
        <v>0</v>
      </c>
      <c r="U18" s="12">
        <f t="shared" si="2"/>
        <v>9.9074074074074082E-3</v>
      </c>
      <c r="V18" s="10">
        <v>8</v>
      </c>
      <c r="W18" s="13">
        <f t="shared" si="3"/>
        <v>1.0767295597484277</v>
      </c>
      <c r="X18" s="10"/>
      <c r="Y18" s="11">
        <v>36</v>
      </c>
    </row>
    <row r="19" spans="1:25">
      <c r="A19" s="10">
        <v>9</v>
      </c>
      <c r="B19" s="11" t="s">
        <v>64</v>
      </c>
      <c r="C19" s="10">
        <v>155938</v>
      </c>
      <c r="D19" s="31">
        <v>1996</v>
      </c>
      <c r="E19" s="11" t="s">
        <v>82</v>
      </c>
      <c r="F19" s="12">
        <v>0.4375</v>
      </c>
      <c r="G19" s="12">
        <v>0.44797453703703699</v>
      </c>
      <c r="H19" s="12">
        <v>9.479166666666667E-3</v>
      </c>
      <c r="I19" s="29">
        <v>0</v>
      </c>
      <c r="J19" s="29">
        <v>1</v>
      </c>
      <c r="K19" s="29">
        <v>1</v>
      </c>
      <c r="L19" s="29">
        <v>1</v>
      </c>
      <c r="M19" s="29">
        <v>1</v>
      </c>
      <c r="N19" s="10"/>
      <c r="O19" s="10"/>
      <c r="P19" s="10"/>
      <c r="Q19" s="10"/>
      <c r="R19" s="10"/>
      <c r="S19" s="29">
        <f t="shared" si="0"/>
        <v>0.8</v>
      </c>
      <c r="T19" s="12">
        <f t="shared" si="1"/>
        <v>5.5555555555555556E-4</v>
      </c>
      <c r="U19" s="12">
        <f t="shared" si="2"/>
        <v>1.0034722222222223E-2</v>
      </c>
      <c r="V19" s="10">
        <v>9</v>
      </c>
      <c r="W19" s="13">
        <f t="shared" si="3"/>
        <v>1.090566037735849</v>
      </c>
      <c r="X19" s="10"/>
      <c r="Y19" s="11">
        <v>32</v>
      </c>
    </row>
    <row r="20" spans="1:25">
      <c r="A20" s="10">
        <v>17</v>
      </c>
      <c r="B20" s="11" t="s">
        <v>110</v>
      </c>
      <c r="C20" s="10">
        <v>112161</v>
      </c>
      <c r="D20" s="10">
        <v>1989</v>
      </c>
      <c r="E20" s="11" t="s">
        <v>111</v>
      </c>
      <c r="F20" s="12">
        <v>0.41666666666666669</v>
      </c>
      <c r="G20" s="12">
        <v>0.42743055555555554</v>
      </c>
      <c r="H20" s="12">
        <v>9.780092592592592E-3</v>
      </c>
      <c r="I20" s="29">
        <v>0</v>
      </c>
      <c r="J20" s="29">
        <v>1</v>
      </c>
      <c r="K20" s="29">
        <v>0</v>
      </c>
      <c r="L20" s="29">
        <v>1</v>
      </c>
      <c r="M20" s="29">
        <v>0</v>
      </c>
      <c r="N20" s="10"/>
      <c r="O20" s="10"/>
      <c r="P20" s="10"/>
      <c r="Q20" s="10"/>
      <c r="R20" s="10"/>
      <c r="S20" s="29">
        <f t="shared" si="0"/>
        <v>0.4</v>
      </c>
      <c r="T20" s="12">
        <f t="shared" si="1"/>
        <v>2.7777777777777778E-4</v>
      </c>
      <c r="U20" s="12">
        <f t="shared" si="2"/>
        <v>1.005787037037037E-2</v>
      </c>
      <c r="V20" s="10">
        <v>10</v>
      </c>
      <c r="W20" s="13">
        <f t="shared" si="3"/>
        <v>1.0930817610062893</v>
      </c>
      <c r="X20" s="10"/>
      <c r="Y20" s="11">
        <v>28</v>
      </c>
    </row>
    <row r="21" spans="1:25">
      <c r="A21" s="10">
        <v>45</v>
      </c>
      <c r="B21" s="11" t="s">
        <v>127</v>
      </c>
      <c r="C21" s="10">
        <v>21789</v>
      </c>
      <c r="D21" s="10">
        <v>1973</v>
      </c>
      <c r="E21" s="11" t="s">
        <v>129</v>
      </c>
      <c r="F21" s="12"/>
      <c r="G21" s="12"/>
      <c r="H21" s="12">
        <v>1.0150462962962964E-2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10"/>
      <c r="O21" s="10"/>
      <c r="P21" s="10"/>
      <c r="Q21" s="10"/>
      <c r="R21" s="10"/>
      <c r="S21" s="29">
        <f t="shared" si="0"/>
        <v>0</v>
      </c>
      <c r="T21" s="12">
        <f t="shared" si="1"/>
        <v>0</v>
      </c>
      <c r="U21" s="12">
        <f t="shared" si="2"/>
        <v>1.0150462962962964E-2</v>
      </c>
      <c r="V21" s="10">
        <v>11</v>
      </c>
      <c r="W21" s="13">
        <f t="shared" si="3"/>
        <v>1.1031446540880503</v>
      </c>
      <c r="X21" s="10"/>
      <c r="Y21" s="11">
        <v>24</v>
      </c>
    </row>
    <row r="22" spans="1:25">
      <c r="A22" s="10">
        <v>26</v>
      </c>
      <c r="B22" s="11" t="s">
        <v>63</v>
      </c>
      <c r="C22" s="10">
        <v>113828</v>
      </c>
      <c r="D22" s="31">
        <v>1970</v>
      </c>
      <c r="E22" s="11" t="s">
        <v>79</v>
      </c>
      <c r="F22" s="12">
        <v>0.4375</v>
      </c>
      <c r="G22" s="12">
        <v>0.44790509259259265</v>
      </c>
      <c r="H22" s="12">
        <v>1.0219907407407408E-2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10"/>
      <c r="O22" s="10"/>
      <c r="P22" s="10"/>
      <c r="Q22" s="10"/>
      <c r="R22" s="10"/>
      <c r="S22" s="29">
        <f t="shared" si="0"/>
        <v>0</v>
      </c>
      <c r="T22" s="12">
        <f t="shared" si="1"/>
        <v>0</v>
      </c>
      <c r="U22" s="12">
        <f t="shared" si="2"/>
        <v>1.0219907407407408E-2</v>
      </c>
      <c r="V22" s="10">
        <v>12</v>
      </c>
      <c r="W22" s="13">
        <f t="shared" si="3"/>
        <v>1.110691823899371</v>
      </c>
      <c r="X22" s="10"/>
      <c r="Y22" s="11">
        <v>22</v>
      </c>
    </row>
    <row r="23" spans="1:25">
      <c r="A23" s="10">
        <v>2</v>
      </c>
      <c r="B23" s="11" t="s">
        <v>91</v>
      </c>
      <c r="C23" s="10">
        <v>46004311</v>
      </c>
      <c r="D23" s="22">
        <v>1992</v>
      </c>
      <c r="E23" s="11" t="s">
        <v>90</v>
      </c>
      <c r="F23" s="12">
        <v>0.375</v>
      </c>
      <c r="G23" s="12">
        <v>0.38518518518518513</v>
      </c>
      <c r="H23" s="12">
        <v>1.0219907407407408E-2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10"/>
      <c r="O23" s="10"/>
      <c r="P23" s="10"/>
      <c r="Q23" s="10"/>
      <c r="R23" s="10"/>
      <c r="S23" s="29">
        <f t="shared" si="0"/>
        <v>0</v>
      </c>
      <c r="T23" s="12">
        <f t="shared" si="1"/>
        <v>0</v>
      </c>
      <c r="U23" s="12">
        <f t="shared" si="2"/>
        <v>1.0219907407407408E-2</v>
      </c>
      <c r="V23" s="10">
        <v>13</v>
      </c>
      <c r="W23" s="13">
        <f t="shared" si="3"/>
        <v>1.110691823899371</v>
      </c>
      <c r="X23" s="10"/>
      <c r="Y23" s="11">
        <v>20</v>
      </c>
    </row>
    <row r="24" spans="1:25">
      <c r="A24" s="10">
        <v>25</v>
      </c>
      <c r="B24" s="11" t="s">
        <v>62</v>
      </c>
      <c r="C24" s="10">
        <v>129446</v>
      </c>
      <c r="D24" s="31">
        <v>1991</v>
      </c>
      <c r="E24" s="11" t="s">
        <v>79</v>
      </c>
      <c r="F24" s="12">
        <v>0.39583333333333331</v>
      </c>
      <c r="G24" s="12">
        <v>0.40568287037037037</v>
      </c>
      <c r="H24" s="12">
        <v>1.0277777777777778E-2</v>
      </c>
      <c r="I24" s="29">
        <v>1</v>
      </c>
      <c r="J24" s="29">
        <v>0</v>
      </c>
      <c r="K24" s="29">
        <v>0</v>
      </c>
      <c r="L24" s="29">
        <v>0</v>
      </c>
      <c r="M24" s="29">
        <v>1</v>
      </c>
      <c r="N24" s="10"/>
      <c r="O24" s="10"/>
      <c r="P24" s="10"/>
      <c r="Q24" s="10"/>
      <c r="R24" s="10"/>
      <c r="S24" s="29">
        <f t="shared" si="0"/>
        <v>0.4</v>
      </c>
      <c r="T24" s="12">
        <f t="shared" si="1"/>
        <v>2.7777777777777778E-4</v>
      </c>
      <c r="U24" s="12">
        <f t="shared" si="2"/>
        <v>1.0555555555555556E-2</v>
      </c>
      <c r="V24" s="10">
        <v>14</v>
      </c>
      <c r="W24" s="13">
        <f t="shared" si="3"/>
        <v>1.1471698113207547</v>
      </c>
      <c r="X24" s="10"/>
      <c r="Y24" s="11">
        <v>19</v>
      </c>
    </row>
    <row r="25" spans="1:25">
      <c r="A25" s="10">
        <v>33</v>
      </c>
      <c r="B25" s="11" t="s">
        <v>99</v>
      </c>
      <c r="C25" s="10">
        <v>153157</v>
      </c>
      <c r="D25" s="10">
        <v>1990</v>
      </c>
      <c r="E25" s="11" t="s">
        <v>100</v>
      </c>
      <c r="F25" s="12">
        <v>0.375</v>
      </c>
      <c r="G25" s="12">
        <v>0.38567129629629626</v>
      </c>
      <c r="H25" s="12">
        <v>1.0636574074074074E-2</v>
      </c>
      <c r="I25" s="29">
        <v>1</v>
      </c>
      <c r="J25" s="29">
        <v>0</v>
      </c>
      <c r="K25" s="29">
        <v>1</v>
      </c>
      <c r="L25" s="29">
        <v>0</v>
      </c>
      <c r="M25" s="29">
        <v>0</v>
      </c>
      <c r="N25" s="10"/>
      <c r="O25" s="10"/>
      <c r="P25" s="10"/>
      <c r="Q25" s="10"/>
      <c r="R25" s="10"/>
      <c r="S25" s="29">
        <f t="shared" si="0"/>
        <v>0.4</v>
      </c>
      <c r="T25" s="12">
        <f t="shared" si="1"/>
        <v>2.7777777777777778E-4</v>
      </c>
      <c r="U25" s="12">
        <f t="shared" si="2"/>
        <v>1.0914351851851852E-2</v>
      </c>
      <c r="V25" s="10">
        <v>15</v>
      </c>
      <c r="W25" s="13">
        <f t="shared" si="3"/>
        <v>1.1861635220125786</v>
      </c>
      <c r="X25" s="10"/>
      <c r="Y25" s="11">
        <v>18</v>
      </c>
    </row>
    <row r="26" spans="1:25">
      <c r="A26" s="10">
        <v>30</v>
      </c>
      <c r="B26" s="11" t="s">
        <v>107</v>
      </c>
      <c r="C26" s="10">
        <v>149431</v>
      </c>
      <c r="D26" s="10">
        <v>1994</v>
      </c>
      <c r="E26" s="11" t="s">
        <v>106</v>
      </c>
      <c r="F26" s="12">
        <v>0.41666666666666669</v>
      </c>
      <c r="G26" s="12">
        <v>0.42790509259259263</v>
      </c>
      <c r="H26" s="12">
        <v>1.0439814814814813E-2</v>
      </c>
      <c r="I26" s="29">
        <v>1</v>
      </c>
      <c r="J26" s="29">
        <v>1</v>
      </c>
      <c r="K26" s="29">
        <v>1</v>
      </c>
      <c r="L26" s="29">
        <v>0</v>
      </c>
      <c r="M26" s="29">
        <v>1</v>
      </c>
      <c r="N26" s="10"/>
      <c r="O26" s="10"/>
      <c r="P26" s="10"/>
      <c r="Q26" s="10"/>
      <c r="R26" s="10"/>
      <c r="S26" s="29">
        <f t="shared" si="0"/>
        <v>0.8</v>
      </c>
      <c r="T26" s="12">
        <f t="shared" si="1"/>
        <v>5.5555555555555556E-4</v>
      </c>
      <c r="U26" s="12">
        <f t="shared" si="2"/>
        <v>1.0995370370370369E-2</v>
      </c>
      <c r="V26" s="10">
        <v>16</v>
      </c>
      <c r="W26" s="13">
        <f t="shared" si="3"/>
        <v>1.1949685534591192</v>
      </c>
      <c r="X26" s="10"/>
      <c r="Y26" s="11">
        <v>17</v>
      </c>
    </row>
    <row r="27" spans="1:25">
      <c r="A27" s="10">
        <v>22</v>
      </c>
      <c r="B27" s="11" t="s">
        <v>57</v>
      </c>
      <c r="C27" s="10">
        <v>150871</v>
      </c>
      <c r="D27" s="10">
        <v>1995</v>
      </c>
      <c r="E27" s="11" t="s">
        <v>69</v>
      </c>
      <c r="F27" s="12">
        <v>0.41666666666666669</v>
      </c>
      <c r="G27" s="12">
        <v>0.426724537037037</v>
      </c>
      <c r="H27" s="12">
        <v>1.0729166666666666E-2</v>
      </c>
      <c r="I27" s="29">
        <v>0</v>
      </c>
      <c r="J27" s="29">
        <v>1</v>
      </c>
      <c r="K27" s="29">
        <v>1</v>
      </c>
      <c r="L27" s="29">
        <v>0</v>
      </c>
      <c r="M27" s="29">
        <v>0</v>
      </c>
      <c r="N27" s="10"/>
      <c r="O27" s="10"/>
      <c r="P27" s="10"/>
      <c r="Q27" s="10"/>
      <c r="R27" s="10"/>
      <c r="S27" s="29">
        <f t="shared" si="0"/>
        <v>0.4</v>
      </c>
      <c r="T27" s="12">
        <f t="shared" si="1"/>
        <v>2.7777777777777778E-4</v>
      </c>
      <c r="U27" s="12">
        <f t="shared" si="2"/>
        <v>1.1006944444444444E-2</v>
      </c>
      <c r="V27" s="10">
        <v>17</v>
      </c>
      <c r="W27" s="13">
        <f t="shared" si="3"/>
        <v>1.1962264150943396</v>
      </c>
      <c r="X27" s="10"/>
      <c r="Y27" s="11">
        <v>16</v>
      </c>
    </row>
    <row r="28" spans="1:25">
      <c r="A28" s="10">
        <v>29</v>
      </c>
      <c r="B28" s="11" t="s">
        <v>105</v>
      </c>
      <c r="C28" s="10">
        <v>105267</v>
      </c>
      <c r="D28" s="31">
        <v>1987</v>
      </c>
      <c r="E28" s="11" t="s">
        <v>106</v>
      </c>
      <c r="F28" s="12">
        <v>0.41666666666666669</v>
      </c>
      <c r="G28" s="12">
        <v>0.42758101851851849</v>
      </c>
      <c r="H28" s="12">
        <v>1.068287037037037E-2</v>
      </c>
      <c r="I28" s="29">
        <v>0</v>
      </c>
      <c r="J28" s="29">
        <v>1</v>
      </c>
      <c r="K28" s="29">
        <v>0</v>
      </c>
      <c r="L28" s="29">
        <v>1</v>
      </c>
      <c r="M28" s="29">
        <v>1</v>
      </c>
      <c r="N28" s="10"/>
      <c r="O28" s="10"/>
      <c r="P28" s="10"/>
      <c r="Q28" s="10"/>
      <c r="R28" s="10"/>
      <c r="S28" s="29">
        <f t="shared" si="0"/>
        <v>0.6</v>
      </c>
      <c r="T28" s="12">
        <f t="shared" si="1"/>
        <v>4.1666666666666664E-4</v>
      </c>
      <c r="U28" s="12">
        <f t="shared" si="2"/>
        <v>1.1099537037037036E-2</v>
      </c>
      <c r="V28" s="10">
        <v>18</v>
      </c>
      <c r="W28" s="13">
        <f t="shared" si="3"/>
        <v>1.2062893081761006</v>
      </c>
      <c r="X28" s="10"/>
      <c r="Y28" s="11">
        <v>15</v>
      </c>
    </row>
    <row r="29" spans="1:25">
      <c r="A29" s="10">
        <v>34</v>
      </c>
      <c r="B29" s="11" t="s">
        <v>101</v>
      </c>
      <c r="C29" s="10">
        <v>154167</v>
      </c>
      <c r="D29" s="10">
        <v>1976</v>
      </c>
      <c r="E29" s="11" t="s">
        <v>100</v>
      </c>
      <c r="F29" s="12">
        <v>0.375</v>
      </c>
      <c r="G29" s="12">
        <v>0.38599537037037041</v>
      </c>
      <c r="H29" s="12">
        <v>1.1076388888888887E-2</v>
      </c>
      <c r="I29" s="29">
        <v>1</v>
      </c>
      <c r="J29" s="29">
        <v>0</v>
      </c>
      <c r="K29" s="29">
        <v>0</v>
      </c>
      <c r="L29" s="29">
        <v>1</v>
      </c>
      <c r="M29" s="29">
        <v>0</v>
      </c>
      <c r="N29" s="10"/>
      <c r="O29" s="10"/>
      <c r="P29" s="10"/>
      <c r="Q29" s="10"/>
      <c r="R29" s="10"/>
      <c r="S29" s="29">
        <f t="shared" si="0"/>
        <v>0.4</v>
      </c>
      <c r="T29" s="12">
        <f t="shared" si="1"/>
        <v>2.7777777777777778E-4</v>
      </c>
      <c r="U29" s="12">
        <f t="shared" si="2"/>
        <v>1.1354166666666665E-2</v>
      </c>
      <c r="V29" s="10">
        <v>19</v>
      </c>
      <c r="W29" s="13">
        <f t="shared" si="3"/>
        <v>1.2339622641509431</v>
      </c>
      <c r="X29" s="10"/>
      <c r="Y29" s="11">
        <v>14</v>
      </c>
    </row>
    <row r="30" spans="1:25">
      <c r="A30" s="10">
        <v>49</v>
      </c>
      <c r="B30" s="11" t="s">
        <v>53</v>
      </c>
      <c r="C30" s="10">
        <v>152515</v>
      </c>
      <c r="D30" s="31">
        <v>1997</v>
      </c>
      <c r="E30" s="11" t="s">
        <v>138</v>
      </c>
      <c r="F30" s="30"/>
      <c r="G30" s="30"/>
      <c r="H30" s="12">
        <v>1.1354166666666667E-2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11"/>
      <c r="O30" s="11"/>
      <c r="P30" s="11"/>
      <c r="Q30" s="11"/>
      <c r="R30" s="11"/>
      <c r="S30" s="29">
        <f t="shared" si="0"/>
        <v>0</v>
      </c>
      <c r="T30" s="12">
        <f t="shared" si="1"/>
        <v>0</v>
      </c>
      <c r="U30" s="12">
        <f t="shared" si="2"/>
        <v>1.1354166666666667E-2</v>
      </c>
      <c r="V30" s="10">
        <v>20</v>
      </c>
      <c r="W30" s="13">
        <f t="shared" si="3"/>
        <v>1.2339622641509433</v>
      </c>
      <c r="X30" s="10"/>
      <c r="Y30" s="11">
        <v>13</v>
      </c>
    </row>
    <row r="31" spans="1:25">
      <c r="A31" s="29">
        <v>38</v>
      </c>
      <c r="B31" s="11" t="s">
        <v>121</v>
      </c>
      <c r="C31" s="29">
        <v>159709</v>
      </c>
      <c r="D31" s="29">
        <v>2002</v>
      </c>
      <c r="E31" s="11" t="s">
        <v>133</v>
      </c>
      <c r="F31" s="12"/>
      <c r="G31" s="12"/>
      <c r="H31" s="12">
        <v>1.087962962962963E-2</v>
      </c>
      <c r="I31" s="29">
        <v>2</v>
      </c>
      <c r="J31" s="29">
        <v>1</v>
      </c>
      <c r="K31" s="29">
        <v>1</v>
      </c>
      <c r="L31" s="29">
        <v>1</v>
      </c>
      <c r="M31" s="29">
        <v>1</v>
      </c>
      <c r="N31" s="29"/>
      <c r="O31" s="29"/>
      <c r="P31" s="29"/>
      <c r="Q31" s="29"/>
      <c r="R31" s="29"/>
      <c r="S31" s="29">
        <f t="shared" si="0"/>
        <v>1.2</v>
      </c>
      <c r="T31" s="12">
        <f t="shared" si="1"/>
        <v>8.3333333333333328E-4</v>
      </c>
      <c r="U31" s="12">
        <f t="shared" si="2"/>
        <v>1.1712962962962963E-2</v>
      </c>
      <c r="V31" s="29">
        <v>21</v>
      </c>
      <c r="W31" s="13">
        <f t="shared" si="3"/>
        <v>1.2729559748427672</v>
      </c>
      <c r="X31" s="29"/>
      <c r="Y31" s="11">
        <v>12</v>
      </c>
    </row>
    <row r="32" spans="1:25">
      <c r="A32" s="29">
        <v>46</v>
      </c>
      <c r="B32" s="11" t="s">
        <v>128</v>
      </c>
      <c r="C32" s="29">
        <v>36125</v>
      </c>
      <c r="D32" s="29">
        <v>1969</v>
      </c>
      <c r="E32" s="11" t="s">
        <v>129</v>
      </c>
      <c r="F32" s="12"/>
      <c r="G32" s="12"/>
      <c r="H32" s="12">
        <v>1.1157407407407408E-2</v>
      </c>
      <c r="I32" s="29">
        <v>1</v>
      </c>
      <c r="J32" s="29">
        <v>1</v>
      </c>
      <c r="K32" s="29">
        <v>0</v>
      </c>
      <c r="L32" s="29">
        <v>1</v>
      </c>
      <c r="M32" s="29">
        <v>1</v>
      </c>
      <c r="N32" s="29"/>
      <c r="O32" s="29"/>
      <c r="P32" s="29"/>
      <c r="Q32" s="29"/>
      <c r="R32" s="29"/>
      <c r="S32" s="29">
        <f t="shared" si="0"/>
        <v>0.8</v>
      </c>
      <c r="T32" s="12">
        <f t="shared" si="1"/>
        <v>5.5555555555555556E-4</v>
      </c>
      <c r="U32" s="12">
        <f t="shared" si="2"/>
        <v>1.1712962962962963E-2</v>
      </c>
      <c r="V32" s="29">
        <v>22</v>
      </c>
      <c r="W32" s="13">
        <f t="shared" si="3"/>
        <v>1.2729559748427672</v>
      </c>
      <c r="X32" s="29"/>
      <c r="Y32" s="11">
        <v>11</v>
      </c>
    </row>
    <row r="33" spans="1:25">
      <c r="A33" s="29">
        <v>37</v>
      </c>
      <c r="B33" s="11" t="s">
        <v>120</v>
      </c>
      <c r="C33" s="29">
        <v>129444</v>
      </c>
      <c r="D33" s="29">
        <v>1988</v>
      </c>
      <c r="E33" s="11" t="s">
        <v>133</v>
      </c>
      <c r="F33" s="12"/>
      <c r="G33" s="12"/>
      <c r="H33" s="12">
        <v>1.1238425925925928E-2</v>
      </c>
      <c r="I33" s="29">
        <v>1</v>
      </c>
      <c r="J33" s="29">
        <v>1</v>
      </c>
      <c r="K33" s="29">
        <v>0</v>
      </c>
      <c r="L33" s="29">
        <v>1</v>
      </c>
      <c r="M33" s="29">
        <v>1</v>
      </c>
      <c r="N33" s="29"/>
      <c r="O33" s="29"/>
      <c r="P33" s="29"/>
      <c r="Q33" s="29"/>
      <c r="R33" s="29"/>
      <c r="S33" s="29">
        <f t="shared" si="0"/>
        <v>0.8</v>
      </c>
      <c r="T33" s="12">
        <f t="shared" si="1"/>
        <v>5.5555555555555556E-4</v>
      </c>
      <c r="U33" s="12">
        <f t="shared" si="2"/>
        <v>1.1793981481481483E-2</v>
      </c>
      <c r="V33" s="29">
        <v>23</v>
      </c>
      <c r="W33" s="13">
        <f t="shared" si="3"/>
        <v>1.2817610062893083</v>
      </c>
      <c r="X33" s="29"/>
      <c r="Y33" s="11">
        <v>10</v>
      </c>
    </row>
    <row r="34" spans="1:25">
      <c r="A34" s="29">
        <v>41</v>
      </c>
      <c r="B34" s="11" t="s">
        <v>58</v>
      </c>
      <c r="C34" s="29">
        <v>105245</v>
      </c>
      <c r="D34" s="22">
        <v>1988</v>
      </c>
      <c r="E34" s="11" t="s">
        <v>72</v>
      </c>
      <c r="F34" s="12">
        <v>0.375</v>
      </c>
      <c r="G34" s="12">
        <v>0.38506944444444446</v>
      </c>
      <c r="H34" s="12">
        <v>1.1319444444444444E-2</v>
      </c>
      <c r="I34" s="29">
        <v>1</v>
      </c>
      <c r="J34" s="29">
        <v>1</v>
      </c>
      <c r="K34" s="29">
        <v>1</v>
      </c>
      <c r="L34" s="29">
        <v>1</v>
      </c>
      <c r="M34" s="29">
        <v>1</v>
      </c>
      <c r="N34" s="29"/>
      <c r="O34" s="29"/>
      <c r="P34" s="29"/>
      <c r="Q34" s="29"/>
      <c r="R34" s="29"/>
      <c r="S34" s="29">
        <f t="shared" si="0"/>
        <v>1</v>
      </c>
      <c r="T34" s="12">
        <f t="shared" si="1"/>
        <v>6.9444444444444436E-4</v>
      </c>
      <c r="U34" s="12">
        <f t="shared" si="2"/>
        <v>1.2013888888888888E-2</v>
      </c>
      <c r="V34" s="29">
        <v>24</v>
      </c>
      <c r="W34" s="13">
        <f t="shared" si="3"/>
        <v>1.3056603773584905</v>
      </c>
      <c r="X34" s="29"/>
      <c r="Y34" s="11">
        <v>9</v>
      </c>
    </row>
    <row r="35" spans="1:25">
      <c r="A35" s="31">
        <v>42</v>
      </c>
      <c r="B35" s="11" t="s">
        <v>59</v>
      </c>
      <c r="C35" s="31">
        <v>151279</v>
      </c>
      <c r="D35" s="31">
        <v>1975</v>
      </c>
      <c r="E35" s="11" t="s">
        <v>72</v>
      </c>
      <c r="F35" s="12">
        <v>0.39583333333333331</v>
      </c>
      <c r="G35" s="12">
        <v>0.40548611111111116</v>
      </c>
      <c r="H35" s="12">
        <v>1.2037037037037035E-2</v>
      </c>
      <c r="I35" s="31">
        <v>1</v>
      </c>
      <c r="J35" s="31">
        <v>2</v>
      </c>
      <c r="K35" s="31">
        <v>1</v>
      </c>
      <c r="L35" s="31">
        <v>1</v>
      </c>
      <c r="M35" s="31">
        <v>1</v>
      </c>
      <c r="N35" s="31"/>
      <c r="O35" s="31"/>
      <c r="P35" s="31"/>
      <c r="Q35" s="31"/>
      <c r="R35" s="31"/>
      <c r="S35" s="31">
        <f t="shared" si="0"/>
        <v>1.2</v>
      </c>
      <c r="T35" s="12">
        <f t="shared" si="1"/>
        <v>8.3333333333333328E-4</v>
      </c>
      <c r="U35" s="12">
        <f t="shared" si="2"/>
        <v>1.2870370370370369E-2</v>
      </c>
      <c r="V35" s="31">
        <v>25</v>
      </c>
      <c r="W35" s="13">
        <f t="shared" ref="W35" si="4">U35/U$11</f>
        <v>1.3987421383647796</v>
      </c>
      <c r="X35" s="31"/>
      <c r="Y35" s="11">
        <v>8</v>
      </c>
    </row>
    <row r="36" spans="1:25" ht="15">
      <c r="B36" s="19" t="s">
        <v>24</v>
      </c>
      <c r="C36" s="16" t="s">
        <v>51</v>
      </c>
      <c r="D36" s="16"/>
      <c r="E36" s="16"/>
      <c r="F36" s="17"/>
      <c r="G36" s="17"/>
    </row>
    <row r="37" spans="1:25">
      <c r="C37" s="33" t="s">
        <v>25</v>
      </c>
      <c r="D37" s="33"/>
      <c r="E37" s="33"/>
      <c r="F37" s="33"/>
      <c r="G37" s="33"/>
    </row>
    <row r="38" spans="1:25">
      <c r="C38" s="3"/>
      <c r="D38" s="3"/>
      <c r="E38" s="3"/>
    </row>
    <row r="40" spans="1:25" ht="15">
      <c r="B40" s="19" t="s">
        <v>26</v>
      </c>
      <c r="C40" s="16" t="s">
        <v>96</v>
      </c>
      <c r="D40" s="16"/>
      <c r="E40" s="16"/>
      <c r="F40" s="17"/>
      <c r="G40" s="17"/>
    </row>
    <row r="41" spans="1:25">
      <c r="C41" s="33" t="s">
        <v>25</v>
      </c>
      <c r="D41" s="33"/>
      <c r="E41" s="33"/>
      <c r="F41" s="33"/>
      <c r="G41" s="33"/>
    </row>
  </sheetData>
  <sortState ref="A11:U35">
    <sortCondition ref="U11"/>
  </sortState>
  <mergeCells count="6">
    <mergeCell ref="C37:G37"/>
    <mergeCell ref="C41:G41"/>
    <mergeCell ref="A4:X4"/>
    <mergeCell ref="A5:X5"/>
    <mergeCell ref="A7:X7"/>
    <mergeCell ref="A8:X8"/>
  </mergeCells>
  <printOptions horizontalCentered="1"/>
  <pageMargins left="0.59055118110236227" right="0.59055118110236227" top="0.39370078740157483" bottom="0.39370078740157483" header="0.31496062992125984" footer="0.31496062992125984"/>
  <pageSetup paperSize="9" scale="88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Y47"/>
  <sheetViews>
    <sheetView topLeftCell="A25" zoomScale="70" zoomScaleNormal="70" workbookViewId="0">
      <selection activeCell="B42" sqref="B42:G47"/>
    </sheetView>
  </sheetViews>
  <sheetFormatPr defaultColWidth="9.140625" defaultRowHeight="12.75" outlineLevelCol="1"/>
  <cols>
    <col min="1" max="1" width="6.7109375" style="2" customWidth="1"/>
    <col min="2" max="2" width="32.7109375" style="2" customWidth="1"/>
    <col min="3" max="3" width="11" style="2" customWidth="1"/>
    <col min="4" max="4" width="6.140625" style="2" bestFit="1" customWidth="1"/>
    <col min="5" max="5" width="31.7109375" style="2" customWidth="1"/>
    <col min="6" max="6" width="5.7109375" style="14" hidden="1" customWidth="1" outlineLevel="1"/>
    <col min="7" max="7" width="7.140625" style="14" hidden="1" customWidth="1" outlineLevel="1"/>
    <col min="8" max="8" width="12.7109375" style="14" customWidth="1" collapsed="1"/>
    <col min="9" max="17" width="4.140625" style="2" hidden="1" customWidth="1" outlineLevel="1"/>
    <col min="18" max="18" width="5.28515625" style="2" hidden="1" customWidth="1" outlineLevel="1"/>
    <col min="19" max="19" width="9.7109375" style="2" customWidth="1" collapsed="1"/>
    <col min="20" max="20" width="7.85546875" style="14" bestFit="1" customWidth="1"/>
    <col min="21" max="21" width="9.7109375" style="14" bestFit="1" customWidth="1"/>
    <col min="22" max="22" width="6.42578125" style="2" bestFit="1" customWidth="1"/>
    <col min="23" max="23" width="11" style="15" bestFit="1" customWidth="1"/>
    <col min="24" max="24" width="12.85546875" style="2" bestFit="1" customWidth="1"/>
    <col min="25" max="25" width="9.28515625" style="2" bestFit="1" customWidth="1"/>
    <col min="26" max="16384" width="9.140625" style="2"/>
  </cols>
  <sheetData>
    <row r="2" spans="1:25" ht="15">
      <c r="A2" s="27" t="s">
        <v>95</v>
      </c>
      <c r="B2" s="25"/>
      <c r="C2" s="4"/>
      <c r="D2" s="4"/>
      <c r="E2" s="4"/>
      <c r="F2" s="5"/>
      <c r="G2" s="5"/>
      <c r="H2" s="5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5"/>
      <c r="V2" s="25"/>
      <c r="W2" s="23"/>
      <c r="X2" s="24" t="s">
        <v>49</v>
      </c>
    </row>
    <row r="4" spans="1:25" ht="2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</row>
    <row r="5" spans="1:25" ht="20.25">
      <c r="A5" s="34" t="s">
        <v>98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</row>
    <row r="6" spans="1:25" s="18" customFormat="1" ht="20.25">
      <c r="A6" s="34" t="s">
        <v>29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</row>
    <row r="8" spans="1:25" ht="15">
      <c r="A8" s="35" t="s">
        <v>1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</row>
    <row r="9" spans="1:25" ht="15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</row>
    <row r="11" spans="1:25" s="9" customFormat="1" ht="38.25">
      <c r="A11" s="6" t="s">
        <v>28</v>
      </c>
      <c r="B11" s="6" t="s">
        <v>3</v>
      </c>
      <c r="C11" s="6" t="s">
        <v>78</v>
      </c>
      <c r="D11" s="6" t="s">
        <v>27</v>
      </c>
      <c r="E11" s="6" t="s">
        <v>4</v>
      </c>
      <c r="F11" s="7" t="s">
        <v>5</v>
      </c>
      <c r="G11" s="7" t="s">
        <v>6</v>
      </c>
      <c r="H11" s="7" t="s">
        <v>7</v>
      </c>
      <c r="I11" s="6" t="s">
        <v>14</v>
      </c>
      <c r="J11" s="6" t="s">
        <v>15</v>
      </c>
      <c r="K11" s="6" t="s">
        <v>16</v>
      </c>
      <c r="L11" s="6" t="s">
        <v>17</v>
      </c>
      <c r="M11" s="6" t="s">
        <v>18</v>
      </c>
      <c r="N11" s="6" t="s">
        <v>19</v>
      </c>
      <c r="O11" s="6" t="s">
        <v>20</v>
      </c>
      <c r="P11" s="6" t="s">
        <v>21</v>
      </c>
      <c r="Q11" s="6" t="s">
        <v>22</v>
      </c>
      <c r="R11" s="6" t="s">
        <v>23</v>
      </c>
      <c r="S11" s="6" t="s">
        <v>8</v>
      </c>
      <c r="T11" s="7" t="s">
        <v>9</v>
      </c>
      <c r="U11" s="7" t="s">
        <v>10</v>
      </c>
      <c r="V11" s="6" t="s">
        <v>11</v>
      </c>
      <c r="W11" s="8" t="s">
        <v>12</v>
      </c>
      <c r="X11" s="6" t="s">
        <v>13</v>
      </c>
      <c r="Y11" s="6" t="s">
        <v>48</v>
      </c>
    </row>
    <row r="12" spans="1:25">
      <c r="A12" s="10">
        <v>4</v>
      </c>
      <c r="B12" s="11" t="s">
        <v>93</v>
      </c>
      <c r="C12" s="10">
        <v>46004834</v>
      </c>
      <c r="D12" s="10">
        <v>1997</v>
      </c>
      <c r="E12" s="11" t="s">
        <v>90</v>
      </c>
      <c r="F12" s="12"/>
      <c r="G12" s="12"/>
      <c r="H12" s="12">
        <v>1.0462962962962964E-2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/>
      <c r="O12" s="10"/>
      <c r="P12" s="10"/>
      <c r="Q12" s="10"/>
      <c r="R12" s="10"/>
      <c r="S12" s="10">
        <f t="shared" ref="S12:S41" si="0">AVERAGE(I12:R12)</f>
        <v>0</v>
      </c>
      <c r="T12" s="12">
        <f t="shared" ref="T12:T41" si="1">S12/24/60</f>
        <v>0</v>
      </c>
      <c r="U12" s="12">
        <f t="shared" ref="U12:U41" si="2">H12+T12</f>
        <v>1.0462962962962964E-2</v>
      </c>
      <c r="V12" s="10">
        <v>1</v>
      </c>
      <c r="W12" s="13">
        <f t="shared" ref="W12:W39" si="3">U12/U$12</f>
        <v>1</v>
      </c>
      <c r="X12" s="10"/>
      <c r="Y12" s="11">
        <v>100</v>
      </c>
    </row>
    <row r="13" spans="1:25">
      <c r="A13" s="10">
        <v>16</v>
      </c>
      <c r="B13" s="11" t="s">
        <v>77</v>
      </c>
      <c r="C13" s="10">
        <v>65605</v>
      </c>
      <c r="D13" s="10">
        <v>1984</v>
      </c>
      <c r="E13" s="11" t="s">
        <v>76</v>
      </c>
      <c r="F13" s="12"/>
      <c r="G13" s="12"/>
      <c r="H13" s="12">
        <v>1.0671296296296297E-2</v>
      </c>
      <c r="I13" s="29">
        <v>0</v>
      </c>
      <c r="J13" s="10">
        <v>0</v>
      </c>
      <c r="K13" s="10">
        <v>0</v>
      </c>
      <c r="L13" s="10">
        <v>0</v>
      </c>
      <c r="M13" s="10">
        <v>0</v>
      </c>
      <c r="N13" s="10"/>
      <c r="O13" s="10"/>
      <c r="P13" s="10"/>
      <c r="Q13" s="10"/>
      <c r="R13" s="10"/>
      <c r="S13" s="28">
        <f t="shared" si="0"/>
        <v>0</v>
      </c>
      <c r="T13" s="12">
        <f t="shared" si="1"/>
        <v>0</v>
      </c>
      <c r="U13" s="12">
        <f t="shared" si="2"/>
        <v>1.0671296296296297E-2</v>
      </c>
      <c r="V13" s="10">
        <v>2</v>
      </c>
      <c r="W13" s="13">
        <f t="shared" si="3"/>
        <v>1.0199115044247786</v>
      </c>
      <c r="X13" s="10"/>
      <c r="Y13" s="11">
        <v>80</v>
      </c>
    </row>
    <row r="14" spans="1:25">
      <c r="A14" s="10">
        <v>28</v>
      </c>
      <c r="B14" s="11" t="s">
        <v>81</v>
      </c>
      <c r="C14" s="10">
        <v>118857</v>
      </c>
      <c r="D14" s="10">
        <v>1991</v>
      </c>
      <c r="E14" s="11" t="s">
        <v>79</v>
      </c>
      <c r="F14" s="12"/>
      <c r="G14" s="12"/>
      <c r="H14" s="12">
        <v>1.0729166666666666E-2</v>
      </c>
      <c r="I14" s="29">
        <v>0</v>
      </c>
      <c r="J14" s="10">
        <v>0</v>
      </c>
      <c r="K14" s="10">
        <v>0</v>
      </c>
      <c r="L14" s="10">
        <v>0</v>
      </c>
      <c r="M14" s="10">
        <v>0</v>
      </c>
      <c r="N14" s="10"/>
      <c r="O14" s="10"/>
      <c r="P14" s="10"/>
      <c r="Q14" s="10"/>
      <c r="R14" s="10"/>
      <c r="S14" s="28">
        <f t="shared" si="0"/>
        <v>0</v>
      </c>
      <c r="T14" s="12">
        <f t="shared" si="1"/>
        <v>0</v>
      </c>
      <c r="U14" s="12">
        <f t="shared" si="2"/>
        <v>1.0729166666666666E-2</v>
      </c>
      <c r="V14" s="10">
        <v>3</v>
      </c>
      <c r="W14" s="13">
        <f t="shared" si="3"/>
        <v>1.025442477876106</v>
      </c>
      <c r="X14" s="10"/>
      <c r="Y14" s="11">
        <v>60</v>
      </c>
    </row>
    <row r="15" spans="1:25">
      <c r="A15" s="10">
        <v>20</v>
      </c>
      <c r="B15" s="11" t="s">
        <v>114</v>
      </c>
      <c r="C15" s="10">
        <v>69923</v>
      </c>
      <c r="D15" s="10">
        <v>1987</v>
      </c>
      <c r="E15" s="11" t="s">
        <v>111</v>
      </c>
      <c r="F15" s="12"/>
      <c r="G15" s="12"/>
      <c r="H15" s="12">
        <v>1.0601851851851854E-2</v>
      </c>
      <c r="I15" s="29">
        <v>0</v>
      </c>
      <c r="J15" s="10">
        <v>1</v>
      </c>
      <c r="K15" s="10">
        <v>0</v>
      </c>
      <c r="L15" s="10">
        <v>0</v>
      </c>
      <c r="M15" s="10">
        <v>0</v>
      </c>
      <c r="N15" s="10"/>
      <c r="O15" s="10"/>
      <c r="P15" s="10"/>
      <c r="Q15" s="10"/>
      <c r="R15" s="10"/>
      <c r="S15" s="28">
        <f t="shared" si="0"/>
        <v>0.2</v>
      </c>
      <c r="T15" s="12">
        <f t="shared" si="1"/>
        <v>1.3888888888888889E-4</v>
      </c>
      <c r="U15" s="12">
        <f t="shared" si="2"/>
        <v>1.0740740740740742E-2</v>
      </c>
      <c r="V15" s="10">
        <v>4</v>
      </c>
      <c r="W15" s="13">
        <f t="shared" si="3"/>
        <v>1.0265486725663717</v>
      </c>
      <c r="X15" s="10"/>
      <c r="Y15" s="11">
        <v>50</v>
      </c>
    </row>
    <row r="16" spans="1:25">
      <c r="A16" s="10">
        <v>7</v>
      </c>
      <c r="B16" s="11" t="s">
        <v>66</v>
      </c>
      <c r="C16" s="10">
        <v>148967</v>
      </c>
      <c r="D16" s="10">
        <v>1981</v>
      </c>
      <c r="E16" s="11" t="s">
        <v>68</v>
      </c>
      <c r="F16" s="12"/>
      <c r="G16" s="12"/>
      <c r="H16" s="12">
        <v>1.0833333333333334E-2</v>
      </c>
      <c r="I16" s="29">
        <v>0</v>
      </c>
      <c r="J16" s="10">
        <v>0</v>
      </c>
      <c r="K16" s="10">
        <v>0</v>
      </c>
      <c r="L16" s="10">
        <v>0</v>
      </c>
      <c r="M16" s="10">
        <v>0</v>
      </c>
      <c r="N16" s="10"/>
      <c r="O16" s="10"/>
      <c r="P16" s="10"/>
      <c r="Q16" s="10"/>
      <c r="R16" s="10"/>
      <c r="S16" s="28">
        <f t="shared" si="0"/>
        <v>0</v>
      </c>
      <c r="T16" s="12">
        <f t="shared" si="1"/>
        <v>0</v>
      </c>
      <c r="U16" s="12">
        <f t="shared" si="2"/>
        <v>1.0833333333333334E-2</v>
      </c>
      <c r="V16" s="10">
        <v>5</v>
      </c>
      <c r="W16" s="13">
        <f t="shared" si="3"/>
        <v>1.0353982300884956</v>
      </c>
      <c r="X16" s="10"/>
      <c r="Y16" s="11">
        <v>45</v>
      </c>
    </row>
    <row r="17" spans="1:25">
      <c r="A17" s="10">
        <v>3</v>
      </c>
      <c r="B17" s="11" t="s">
        <v>92</v>
      </c>
      <c r="C17" s="10">
        <v>46003526</v>
      </c>
      <c r="D17" s="10">
        <v>1984</v>
      </c>
      <c r="E17" s="11" t="s">
        <v>90</v>
      </c>
      <c r="F17" s="12"/>
      <c r="G17" s="12"/>
      <c r="H17" s="12">
        <v>1.0856481481481481E-2</v>
      </c>
      <c r="I17" s="29">
        <v>0</v>
      </c>
      <c r="J17" s="10">
        <v>0</v>
      </c>
      <c r="K17" s="10">
        <v>0</v>
      </c>
      <c r="L17" s="10">
        <v>0</v>
      </c>
      <c r="M17" s="10">
        <v>0</v>
      </c>
      <c r="N17" s="10"/>
      <c r="O17" s="10"/>
      <c r="P17" s="10"/>
      <c r="Q17" s="10"/>
      <c r="R17" s="10"/>
      <c r="S17" s="28">
        <f t="shared" si="0"/>
        <v>0</v>
      </c>
      <c r="T17" s="12">
        <f t="shared" si="1"/>
        <v>0</v>
      </c>
      <c r="U17" s="12">
        <f t="shared" si="2"/>
        <v>1.0856481481481481E-2</v>
      </c>
      <c r="V17" s="10">
        <v>6</v>
      </c>
      <c r="W17" s="13">
        <f t="shared" si="3"/>
        <v>1.0376106194690264</v>
      </c>
      <c r="X17" s="10"/>
      <c r="Y17" s="11">
        <v>40</v>
      </c>
    </row>
    <row r="18" spans="1:25">
      <c r="A18" s="10">
        <v>15</v>
      </c>
      <c r="B18" s="11" t="s">
        <v>75</v>
      </c>
      <c r="C18" s="10">
        <v>156188</v>
      </c>
      <c r="D18" s="10">
        <v>1985</v>
      </c>
      <c r="E18" s="11" t="s">
        <v>76</v>
      </c>
      <c r="F18" s="12"/>
      <c r="G18" s="12"/>
      <c r="H18" s="12">
        <v>1.0995370370370371E-2</v>
      </c>
      <c r="I18" s="29">
        <v>0</v>
      </c>
      <c r="J18" s="10">
        <v>0</v>
      </c>
      <c r="K18" s="10">
        <v>0</v>
      </c>
      <c r="L18" s="10">
        <v>0</v>
      </c>
      <c r="M18" s="10">
        <v>0</v>
      </c>
      <c r="N18" s="10"/>
      <c r="O18" s="10"/>
      <c r="P18" s="10"/>
      <c r="Q18" s="10"/>
      <c r="R18" s="10"/>
      <c r="S18" s="29">
        <f t="shared" si="0"/>
        <v>0</v>
      </c>
      <c r="T18" s="12">
        <f t="shared" si="1"/>
        <v>0</v>
      </c>
      <c r="U18" s="12">
        <f t="shared" si="2"/>
        <v>1.0995370370370371E-2</v>
      </c>
      <c r="V18" s="10">
        <v>7</v>
      </c>
      <c r="W18" s="13">
        <f t="shared" si="3"/>
        <v>1.0508849557522124</v>
      </c>
      <c r="X18" s="10"/>
      <c r="Y18" s="11">
        <v>36</v>
      </c>
    </row>
    <row r="19" spans="1:25">
      <c r="A19" s="10">
        <v>40</v>
      </c>
      <c r="B19" s="11" t="s">
        <v>119</v>
      </c>
      <c r="C19" s="10">
        <v>110344</v>
      </c>
      <c r="D19" s="10">
        <v>1987</v>
      </c>
      <c r="E19" s="11" t="s">
        <v>132</v>
      </c>
      <c r="F19" s="12"/>
      <c r="G19" s="12"/>
      <c r="H19" s="12">
        <v>1.1018518518518518E-2</v>
      </c>
      <c r="I19" s="29">
        <v>0</v>
      </c>
      <c r="J19" s="10">
        <v>0</v>
      </c>
      <c r="K19" s="10">
        <v>0</v>
      </c>
      <c r="L19" s="10">
        <v>0</v>
      </c>
      <c r="M19" s="10">
        <v>0</v>
      </c>
      <c r="N19" s="10"/>
      <c r="O19" s="10"/>
      <c r="P19" s="10"/>
      <c r="Q19" s="10"/>
      <c r="R19" s="10"/>
      <c r="S19" s="28">
        <f t="shared" si="0"/>
        <v>0</v>
      </c>
      <c r="T19" s="12">
        <f t="shared" si="1"/>
        <v>0</v>
      </c>
      <c r="U19" s="12">
        <f t="shared" si="2"/>
        <v>1.1018518518518518E-2</v>
      </c>
      <c r="V19" s="10">
        <v>8</v>
      </c>
      <c r="W19" s="13">
        <f t="shared" si="3"/>
        <v>1.0530973451327432</v>
      </c>
      <c r="X19" s="10"/>
      <c r="Y19" s="11">
        <v>32</v>
      </c>
    </row>
    <row r="20" spans="1:25">
      <c r="A20" s="10">
        <v>19</v>
      </c>
      <c r="B20" s="11" t="s">
        <v>113</v>
      </c>
      <c r="C20" s="10">
        <v>154337</v>
      </c>
      <c r="D20" s="10">
        <v>1996</v>
      </c>
      <c r="E20" s="11" t="s">
        <v>111</v>
      </c>
      <c r="F20" s="12"/>
      <c r="G20" s="12"/>
      <c r="H20" s="12">
        <v>1.1041666666666667E-2</v>
      </c>
      <c r="I20" s="29">
        <v>0</v>
      </c>
      <c r="J20" s="10">
        <v>0</v>
      </c>
      <c r="K20" s="10">
        <v>0</v>
      </c>
      <c r="L20" s="10">
        <v>0</v>
      </c>
      <c r="M20" s="10">
        <v>0</v>
      </c>
      <c r="N20" s="10"/>
      <c r="O20" s="10"/>
      <c r="P20" s="10"/>
      <c r="Q20" s="10"/>
      <c r="R20" s="10"/>
      <c r="S20" s="28">
        <f t="shared" si="0"/>
        <v>0</v>
      </c>
      <c r="T20" s="12">
        <f t="shared" si="1"/>
        <v>0</v>
      </c>
      <c r="U20" s="12">
        <f t="shared" si="2"/>
        <v>1.1041666666666667E-2</v>
      </c>
      <c r="V20" s="10">
        <v>9</v>
      </c>
      <c r="W20" s="13">
        <f t="shared" si="3"/>
        <v>1.0553097345132743</v>
      </c>
      <c r="X20" s="10"/>
      <c r="Y20" s="11">
        <v>28</v>
      </c>
    </row>
    <row r="21" spans="1:25">
      <c r="A21" s="10">
        <v>8</v>
      </c>
      <c r="B21" s="11" t="s">
        <v>67</v>
      </c>
      <c r="C21" s="10">
        <v>152946</v>
      </c>
      <c r="D21" s="10">
        <v>1984</v>
      </c>
      <c r="E21" s="11" t="s">
        <v>68</v>
      </c>
      <c r="F21" s="12"/>
      <c r="G21" s="12"/>
      <c r="H21" s="12">
        <v>1.0995370370370371E-2</v>
      </c>
      <c r="I21" s="29">
        <v>0</v>
      </c>
      <c r="J21" s="10">
        <v>0</v>
      </c>
      <c r="K21" s="10">
        <v>1</v>
      </c>
      <c r="L21" s="10">
        <v>0</v>
      </c>
      <c r="M21" s="10">
        <v>0</v>
      </c>
      <c r="N21" s="10"/>
      <c r="O21" s="10"/>
      <c r="P21" s="10"/>
      <c r="Q21" s="10"/>
      <c r="R21" s="10"/>
      <c r="S21" s="28">
        <f t="shared" si="0"/>
        <v>0.2</v>
      </c>
      <c r="T21" s="12">
        <f t="shared" si="1"/>
        <v>1.3888888888888889E-4</v>
      </c>
      <c r="U21" s="12">
        <f t="shared" si="2"/>
        <v>1.1134259259259259E-2</v>
      </c>
      <c r="V21" s="10">
        <v>10</v>
      </c>
      <c r="W21" s="13">
        <f t="shared" si="3"/>
        <v>1.0641592920353982</v>
      </c>
      <c r="X21" s="10"/>
      <c r="Y21" s="11">
        <v>24</v>
      </c>
    </row>
    <row r="22" spans="1:25">
      <c r="A22" s="10">
        <v>53</v>
      </c>
      <c r="B22" s="11" t="s">
        <v>85</v>
      </c>
      <c r="C22" s="10">
        <v>105049</v>
      </c>
      <c r="D22" s="31">
        <v>1987</v>
      </c>
      <c r="E22" s="11" t="s">
        <v>115</v>
      </c>
      <c r="F22" s="12"/>
      <c r="G22" s="12"/>
      <c r="H22" s="12">
        <v>1.1168981481481481E-2</v>
      </c>
      <c r="I22" s="29">
        <v>0</v>
      </c>
      <c r="J22" s="10">
        <v>0</v>
      </c>
      <c r="K22" s="10">
        <v>0</v>
      </c>
      <c r="L22" s="10">
        <v>0</v>
      </c>
      <c r="M22" s="10">
        <v>0</v>
      </c>
      <c r="N22" s="10"/>
      <c r="O22" s="10"/>
      <c r="P22" s="10"/>
      <c r="Q22" s="10"/>
      <c r="R22" s="10"/>
      <c r="S22" s="28">
        <f t="shared" si="0"/>
        <v>0</v>
      </c>
      <c r="T22" s="12">
        <f t="shared" si="1"/>
        <v>0</v>
      </c>
      <c r="U22" s="12">
        <f t="shared" si="2"/>
        <v>1.1168981481481481E-2</v>
      </c>
      <c r="V22" s="10">
        <v>11</v>
      </c>
      <c r="W22" s="13">
        <f t="shared" si="3"/>
        <v>1.0674778761061945</v>
      </c>
      <c r="X22" s="10"/>
      <c r="Y22" s="11">
        <v>22</v>
      </c>
    </row>
    <row r="23" spans="1:25">
      <c r="A23" s="10">
        <v>47</v>
      </c>
      <c r="B23" s="11" t="s">
        <v>126</v>
      </c>
      <c r="C23" s="10">
        <v>118843</v>
      </c>
      <c r="D23" s="10">
        <v>1989</v>
      </c>
      <c r="E23" s="11" t="s">
        <v>129</v>
      </c>
      <c r="F23" s="12"/>
      <c r="G23" s="12"/>
      <c r="H23" s="12">
        <v>1.1493055555555555E-2</v>
      </c>
      <c r="I23" s="29">
        <v>0</v>
      </c>
      <c r="J23" s="10">
        <v>0</v>
      </c>
      <c r="K23" s="10">
        <v>0</v>
      </c>
      <c r="L23" s="10">
        <v>0</v>
      </c>
      <c r="M23" s="10">
        <v>0</v>
      </c>
      <c r="N23" s="10"/>
      <c r="O23" s="10"/>
      <c r="P23" s="10"/>
      <c r="Q23" s="10"/>
      <c r="R23" s="10"/>
      <c r="S23" s="28">
        <f t="shared" si="0"/>
        <v>0</v>
      </c>
      <c r="T23" s="12">
        <f t="shared" si="1"/>
        <v>0</v>
      </c>
      <c r="U23" s="12">
        <f t="shared" si="2"/>
        <v>1.1493055555555555E-2</v>
      </c>
      <c r="V23" s="10">
        <v>12</v>
      </c>
      <c r="W23" s="13">
        <f t="shared" si="3"/>
        <v>1.0984513274336283</v>
      </c>
      <c r="X23" s="10"/>
      <c r="Y23" s="11">
        <v>20</v>
      </c>
    </row>
    <row r="24" spans="1:25">
      <c r="A24" s="10">
        <v>23</v>
      </c>
      <c r="B24" s="11" t="s">
        <v>70</v>
      </c>
      <c r="C24" s="10">
        <v>156691</v>
      </c>
      <c r="D24" s="10">
        <v>1995</v>
      </c>
      <c r="E24" s="11" t="s">
        <v>69</v>
      </c>
      <c r="F24" s="12"/>
      <c r="G24" s="12"/>
      <c r="H24" s="12">
        <v>1.0949074074074075E-2</v>
      </c>
      <c r="I24" s="29">
        <v>1</v>
      </c>
      <c r="J24" s="10">
        <v>0</v>
      </c>
      <c r="K24" s="10">
        <v>1</v>
      </c>
      <c r="L24" s="10">
        <v>1</v>
      </c>
      <c r="M24" s="10">
        <v>1</v>
      </c>
      <c r="N24" s="10"/>
      <c r="O24" s="10"/>
      <c r="P24" s="10"/>
      <c r="Q24" s="10"/>
      <c r="R24" s="10"/>
      <c r="S24" s="28">
        <f t="shared" si="0"/>
        <v>0.8</v>
      </c>
      <c r="T24" s="12">
        <f t="shared" si="1"/>
        <v>5.5555555555555556E-4</v>
      </c>
      <c r="U24" s="12">
        <f t="shared" si="2"/>
        <v>1.150462962962963E-2</v>
      </c>
      <c r="V24" s="10">
        <v>13</v>
      </c>
      <c r="W24" s="13">
        <f t="shared" si="3"/>
        <v>1.0995575221238938</v>
      </c>
      <c r="X24" s="10"/>
      <c r="Y24" s="11">
        <v>19</v>
      </c>
    </row>
    <row r="25" spans="1:25">
      <c r="A25" s="10">
        <v>11</v>
      </c>
      <c r="B25" s="11" t="s">
        <v>84</v>
      </c>
      <c r="C25" s="10">
        <v>150863</v>
      </c>
      <c r="D25" s="10">
        <v>1999</v>
      </c>
      <c r="E25" s="11" t="s">
        <v>82</v>
      </c>
      <c r="F25" s="12"/>
      <c r="G25" s="12"/>
      <c r="H25" s="12">
        <v>1.1018518518518518E-2</v>
      </c>
      <c r="I25" s="29">
        <v>0</v>
      </c>
      <c r="J25" s="10">
        <v>1</v>
      </c>
      <c r="K25" s="10">
        <v>1</v>
      </c>
      <c r="L25" s="10">
        <v>1</v>
      </c>
      <c r="M25" s="10">
        <v>1</v>
      </c>
      <c r="N25" s="10"/>
      <c r="O25" s="10"/>
      <c r="P25" s="10"/>
      <c r="Q25" s="10"/>
      <c r="R25" s="10"/>
      <c r="S25" s="28">
        <f t="shared" si="0"/>
        <v>0.8</v>
      </c>
      <c r="T25" s="12">
        <f t="shared" si="1"/>
        <v>5.5555555555555556E-4</v>
      </c>
      <c r="U25" s="12">
        <f t="shared" si="2"/>
        <v>1.1574074074074073E-2</v>
      </c>
      <c r="V25" s="10">
        <v>14</v>
      </c>
      <c r="W25" s="13">
        <f t="shared" si="3"/>
        <v>1.1061946902654867</v>
      </c>
      <c r="X25" s="10"/>
      <c r="Y25" s="11">
        <v>18</v>
      </c>
    </row>
    <row r="26" spans="1:25">
      <c r="A26" s="10">
        <v>24</v>
      </c>
      <c r="B26" s="11" t="s">
        <v>71</v>
      </c>
      <c r="C26" s="10">
        <v>158577</v>
      </c>
      <c r="D26" s="10">
        <v>2001</v>
      </c>
      <c r="E26" s="11" t="s">
        <v>69</v>
      </c>
      <c r="F26" s="12"/>
      <c r="G26" s="12"/>
      <c r="H26" s="12">
        <v>1.1030092592592591E-2</v>
      </c>
      <c r="I26" s="29">
        <v>1</v>
      </c>
      <c r="J26" s="10">
        <v>1</v>
      </c>
      <c r="K26" s="10">
        <v>1</v>
      </c>
      <c r="L26" s="10">
        <v>0</v>
      </c>
      <c r="M26" s="10">
        <v>1</v>
      </c>
      <c r="N26" s="10"/>
      <c r="O26" s="10"/>
      <c r="P26" s="10"/>
      <c r="Q26" s="10"/>
      <c r="R26" s="10"/>
      <c r="S26" s="28">
        <f t="shared" si="0"/>
        <v>0.8</v>
      </c>
      <c r="T26" s="12">
        <f t="shared" si="1"/>
        <v>5.5555555555555556E-4</v>
      </c>
      <c r="U26" s="12">
        <f t="shared" si="2"/>
        <v>1.1585648148148147E-2</v>
      </c>
      <c r="V26" s="10">
        <v>15</v>
      </c>
      <c r="W26" s="13">
        <f t="shared" si="3"/>
        <v>1.107300884955752</v>
      </c>
      <c r="X26" s="10"/>
      <c r="Y26" s="11">
        <v>17</v>
      </c>
    </row>
    <row r="27" spans="1:25">
      <c r="A27" s="10">
        <v>48</v>
      </c>
      <c r="B27" s="11" t="s">
        <v>125</v>
      </c>
      <c r="C27" s="10">
        <v>49500732</v>
      </c>
      <c r="D27" s="10">
        <v>1969</v>
      </c>
      <c r="E27" s="11" t="s">
        <v>130</v>
      </c>
      <c r="F27" s="12"/>
      <c r="G27" s="12"/>
      <c r="H27" s="12">
        <v>1.1597222222222222E-2</v>
      </c>
      <c r="I27" s="29">
        <v>0</v>
      </c>
      <c r="J27" s="10">
        <v>0</v>
      </c>
      <c r="K27" s="10">
        <v>0</v>
      </c>
      <c r="L27" s="10">
        <v>0</v>
      </c>
      <c r="M27" s="10">
        <v>0</v>
      </c>
      <c r="N27" s="10"/>
      <c r="O27" s="10"/>
      <c r="P27" s="10"/>
      <c r="Q27" s="10"/>
      <c r="R27" s="10"/>
      <c r="S27" s="28">
        <f t="shared" si="0"/>
        <v>0</v>
      </c>
      <c r="T27" s="12">
        <f t="shared" si="1"/>
        <v>0</v>
      </c>
      <c r="U27" s="12">
        <f t="shared" si="2"/>
        <v>1.1597222222222222E-2</v>
      </c>
      <c r="V27" s="10">
        <v>16</v>
      </c>
      <c r="W27" s="13">
        <f t="shared" si="3"/>
        <v>1.1084070796460177</v>
      </c>
      <c r="X27" s="10"/>
      <c r="Y27" s="11">
        <v>16</v>
      </c>
    </row>
    <row r="28" spans="1:25">
      <c r="A28" s="10">
        <v>51</v>
      </c>
      <c r="B28" s="11" t="s">
        <v>123</v>
      </c>
      <c r="C28" s="31">
        <v>106327</v>
      </c>
      <c r="D28" s="10">
        <v>1991</v>
      </c>
      <c r="E28" s="11" t="s">
        <v>122</v>
      </c>
      <c r="F28" s="12"/>
      <c r="G28" s="12"/>
      <c r="H28" s="12">
        <v>1.1608796296296296E-2</v>
      </c>
      <c r="I28" s="29">
        <v>1</v>
      </c>
      <c r="J28" s="10">
        <v>0</v>
      </c>
      <c r="K28" s="10">
        <v>0</v>
      </c>
      <c r="L28" s="10">
        <v>0</v>
      </c>
      <c r="M28" s="10">
        <v>0</v>
      </c>
      <c r="N28" s="10"/>
      <c r="O28" s="10"/>
      <c r="P28" s="10"/>
      <c r="Q28" s="10"/>
      <c r="R28" s="10"/>
      <c r="S28" s="28">
        <f t="shared" si="0"/>
        <v>0.2</v>
      </c>
      <c r="T28" s="12">
        <f t="shared" si="1"/>
        <v>1.3888888888888889E-4</v>
      </c>
      <c r="U28" s="12">
        <f t="shared" si="2"/>
        <v>1.1747685185185184E-2</v>
      </c>
      <c r="V28" s="10">
        <v>17</v>
      </c>
      <c r="W28" s="13">
        <f t="shared" si="3"/>
        <v>1.1227876106194687</v>
      </c>
      <c r="X28" s="10"/>
      <c r="Y28" s="11">
        <v>15</v>
      </c>
    </row>
    <row r="29" spans="1:25">
      <c r="A29" s="10">
        <v>39</v>
      </c>
      <c r="B29" s="11" t="s">
        <v>118</v>
      </c>
      <c r="C29" s="10">
        <v>42794</v>
      </c>
      <c r="D29" s="10">
        <v>1983</v>
      </c>
      <c r="E29" s="11" t="s">
        <v>132</v>
      </c>
      <c r="F29" s="12"/>
      <c r="G29" s="12"/>
      <c r="H29" s="12">
        <v>1.1747685185185186E-2</v>
      </c>
      <c r="I29" s="29">
        <v>0</v>
      </c>
      <c r="J29" s="10">
        <v>0</v>
      </c>
      <c r="K29" s="10">
        <v>0</v>
      </c>
      <c r="L29" s="10">
        <v>0</v>
      </c>
      <c r="M29" s="10">
        <v>0</v>
      </c>
      <c r="N29" s="10"/>
      <c r="O29" s="10"/>
      <c r="P29" s="10"/>
      <c r="Q29" s="10"/>
      <c r="R29" s="10"/>
      <c r="S29" s="28">
        <f t="shared" si="0"/>
        <v>0</v>
      </c>
      <c r="T29" s="12">
        <f t="shared" si="1"/>
        <v>0</v>
      </c>
      <c r="U29" s="12">
        <f t="shared" si="2"/>
        <v>1.1747685185185186E-2</v>
      </c>
      <c r="V29" s="10">
        <v>18</v>
      </c>
      <c r="W29" s="13">
        <f t="shared" si="3"/>
        <v>1.122787610619469</v>
      </c>
      <c r="X29" s="10"/>
      <c r="Y29" s="11">
        <v>14</v>
      </c>
    </row>
    <row r="30" spans="1:25">
      <c r="A30" s="10">
        <v>32</v>
      </c>
      <c r="B30" s="11" t="s">
        <v>109</v>
      </c>
      <c r="C30" s="10">
        <v>154587</v>
      </c>
      <c r="D30" s="10">
        <v>1996</v>
      </c>
      <c r="E30" s="11" t="s">
        <v>106</v>
      </c>
      <c r="F30" s="12"/>
      <c r="G30" s="12"/>
      <c r="H30" s="12">
        <v>1.1516203703703702E-2</v>
      </c>
      <c r="I30" s="29">
        <v>1</v>
      </c>
      <c r="J30" s="10">
        <v>0</v>
      </c>
      <c r="K30" s="10">
        <v>0</v>
      </c>
      <c r="L30" s="10">
        <v>0</v>
      </c>
      <c r="M30" s="10">
        <v>1</v>
      </c>
      <c r="N30" s="10"/>
      <c r="O30" s="10"/>
      <c r="P30" s="10"/>
      <c r="Q30" s="10"/>
      <c r="R30" s="10"/>
      <c r="S30" s="28">
        <f t="shared" si="0"/>
        <v>0.4</v>
      </c>
      <c r="T30" s="12">
        <f t="shared" si="1"/>
        <v>2.7777777777777778E-4</v>
      </c>
      <c r="U30" s="12">
        <f t="shared" si="2"/>
        <v>1.179398148148148E-2</v>
      </c>
      <c r="V30" s="10">
        <v>19</v>
      </c>
      <c r="W30" s="13">
        <f t="shared" si="3"/>
        <v>1.1272123893805308</v>
      </c>
      <c r="X30" s="10"/>
      <c r="Y30" s="11">
        <v>13</v>
      </c>
    </row>
    <row r="31" spans="1:25">
      <c r="A31" s="10">
        <v>12</v>
      </c>
      <c r="B31" s="11" t="s">
        <v>83</v>
      </c>
      <c r="C31" s="10">
        <v>157112</v>
      </c>
      <c r="D31" s="10">
        <v>1999</v>
      </c>
      <c r="E31" s="11" t="s">
        <v>82</v>
      </c>
      <c r="F31" s="12"/>
      <c r="G31" s="12"/>
      <c r="H31" s="12">
        <v>1.1608796296296296E-2</v>
      </c>
      <c r="I31" s="29">
        <v>0</v>
      </c>
      <c r="J31" s="10">
        <v>1</v>
      </c>
      <c r="K31" s="10">
        <v>1</v>
      </c>
      <c r="L31" s="10">
        <v>1</v>
      </c>
      <c r="M31" s="10">
        <v>1</v>
      </c>
      <c r="N31" s="10"/>
      <c r="O31" s="10"/>
      <c r="P31" s="10"/>
      <c r="Q31" s="10"/>
      <c r="R31" s="10"/>
      <c r="S31" s="28">
        <f t="shared" si="0"/>
        <v>0.8</v>
      </c>
      <c r="T31" s="12">
        <f t="shared" si="1"/>
        <v>5.5555555555555556E-4</v>
      </c>
      <c r="U31" s="12">
        <f t="shared" si="2"/>
        <v>1.2164351851851852E-2</v>
      </c>
      <c r="V31" s="10">
        <v>20</v>
      </c>
      <c r="W31" s="13">
        <f t="shared" si="3"/>
        <v>1.1626106194690264</v>
      </c>
      <c r="X31" s="10"/>
      <c r="Y31" s="11">
        <v>12</v>
      </c>
    </row>
    <row r="32" spans="1:25">
      <c r="A32" s="10">
        <v>54</v>
      </c>
      <c r="B32" s="11" t="s">
        <v>116</v>
      </c>
      <c r="C32" s="10">
        <v>460003901</v>
      </c>
      <c r="D32" s="10">
        <v>1981</v>
      </c>
      <c r="E32" s="11" t="s">
        <v>117</v>
      </c>
      <c r="F32" s="12"/>
      <c r="G32" s="12"/>
      <c r="H32" s="12">
        <v>1.2210648148148146E-2</v>
      </c>
      <c r="I32" s="29">
        <v>0</v>
      </c>
      <c r="J32" s="10">
        <v>0</v>
      </c>
      <c r="K32" s="10">
        <v>0</v>
      </c>
      <c r="L32" s="10">
        <v>0</v>
      </c>
      <c r="M32" s="10">
        <v>0</v>
      </c>
      <c r="N32" s="10"/>
      <c r="O32" s="10"/>
      <c r="P32" s="10"/>
      <c r="Q32" s="10"/>
      <c r="R32" s="10"/>
      <c r="S32" s="28">
        <f t="shared" si="0"/>
        <v>0</v>
      </c>
      <c r="T32" s="12">
        <f t="shared" si="1"/>
        <v>0</v>
      </c>
      <c r="U32" s="12">
        <f t="shared" si="2"/>
        <v>1.2210648148148146E-2</v>
      </c>
      <c r="V32" s="10">
        <v>21</v>
      </c>
      <c r="W32" s="13">
        <f t="shared" si="3"/>
        <v>1.1670353982300883</v>
      </c>
      <c r="X32" s="10"/>
      <c r="Y32" s="11">
        <v>11</v>
      </c>
    </row>
    <row r="33" spans="1:25">
      <c r="A33" s="29">
        <v>27</v>
      </c>
      <c r="B33" s="11" t="s">
        <v>80</v>
      </c>
      <c r="C33" s="29">
        <v>120777</v>
      </c>
      <c r="D33" s="29">
        <v>1983</v>
      </c>
      <c r="E33" s="11" t="s">
        <v>79</v>
      </c>
      <c r="F33" s="12"/>
      <c r="G33" s="12"/>
      <c r="H33" s="12">
        <v>1.1967592592592592E-2</v>
      </c>
      <c r="I33" s="29">
        <v>1</v>
      </c>
      <c r="J33" s="29">
        <v>1</v>
      </c>
      <c r="K33" s="29">
        <v>0</v>
      </c>
      <c r="L33" s="29">
        <v>0</v>
      </c>
      <c r="M33" s="29">
        <v>0</v>
      </c>
      <c r="N33" s="29"/>
      <c r="O33" s="29"/>
      <c r="P33" s="29"/>
      <c r="Q33" s="29"/>
      <c r="R33" s="29"/>
      <c r="S33" s="29">
        <f t="shared" si="0"/>
        <v>0.4</v>
      </c>
      <c r="T33" s="12">
        <f t="shared" si="1"/>
        <v>2.7777777777777778E-4</v>
      </c>
      <c r="U33" s="12">
        <f t="shared" si="2"/>
        <v>1.224537037037037E-2</v>
      </c>
      <c r="V33" s="29">
        <v>22</v>
      </c>
      <c r="W33" s="13">
        <f t="shared" si="3"/>
        <v>1.1703539823008848</v>
      </c>
      <c r="X33" s="29"/>
      <c r="Y33" s="11">
        <v>10</v>
      </c>
    </row>
    <row r="34" spans="1:25">
      <c r="A34" s="29">
        <v>35</v>
      </c>
      <c r="B34" s="11" t="s">
        <v>102</v>
      </c>
      <c r="C34" s="29">
        <v>67483</v>
      </c>
      <c r="D34" s="29">
        <v>1960</v>
      </c>
      <c r="E34" s="11" t="s">
        <v>100</v>
      </c>
      <c r="F34" s="12"/>
      <c r="G34" s="12"/>
      <c r="H34" s="12">
        <v>1.2222222222222223E-2</v>
      </c>
      <c r="I34" s="29">
        <v>0</v>
      </c>
      <c r="J34" s="29">
        <v>0</v>
      </c>
      <c r="K34" s="29">
        <v>0</v>
      </c>
      <c r="L34" s="29">
        <v>0</v>
      </c>
      <c r="M34" s="29">
        <v>1</v>
      </c>
      <c r="N34" s="29"/>
      <c r="O34" s="29"/>
      <c r="P34" s="29"/>
      <c r="Q34" s="29"/>
      <c r="R34" s="29"/>
      <c r="S34" s="29">
        <f t="shared" si="0"/>
        <v>0.2</v>
      </c>
      <c r="T34" s="12">
        <f t="shared" si="1"/>
        <v>1.3888888888888889E-4</v>
      </c>
      <c r="U34" s="12">
        <f t="shared" si="2"/>
        <v>1.2361111111111111E-2</v>
      </c>
      <c r="V34" s="29">
        <v>23</v>
      </c>
      <c r="W34" s="13">
        <f t="shared" si="3"/>
        <v>1.1814159292035398</v>
      </c>
      <c r="X34" s="29"/>
      <c r="Y34" s="11">
        <v>9</v>
      </c>
    </row>
    <row r="35" spans="1:25">
      <c r="A35" s="29">
        <v>31</v>
      </c>
      <c r="B35" s="11" t="s">
        <v>108</v>
      </c>
      <c r="C35" s="29">
        <v>114237</v>
      </c>
      <c r="D35" s="29">
        <v>1982</v>
      </c>
      <c r="E35" s="11" t="s">
        <v>106</v>
      </c>
      <c r="F35" s="12"/>
      <c r="G35" s="12"/>
      <c r="H35" s="12">
        <v>1.2291666666666666E-2</v>
      </c>
      <c r="I35" s="29">
        <v>1</v>
      </c>
      <c r="J35" s="29">
        <v>0</v>
      </c>
      <c r="K35" s="29">
        <v>1</v>
      </c>
      <c r="L35" s="29">
        <v>1</v>
      </c>
      <c r="M35" s="29">
        <v>1</v>
      </c>
      <c r="N35" s="29"/>
      <c r="O35" s="29"/>
      <c r="P35" s="29"/>
      <c r="Q35" s="29"/>
      <c r="R35" s="29"/>
      <c r="S35" s="29">
        <f t="shared" si="0"/>
        <v>0.8</v>
      </c>
      <c r="T35" s="12">
        <f t="shared" si="1"/>
        <v>5.5555555555555556E-4</v>
      </c>
      <c r="U35" s="12">
        <f t="shared" si="2"/>
        <v>1.2847222222222222E-2</v>
      </c>
      <c r="V35" s="29">
        <v>24</v>
      </c>
      <c r="W35" s="13">
        <f t="shared" si="3"/>
        <v>1.2278761061946901</v>
      </c>
      <c r="X35" s="29"/>
      <c r="Y35" s="11">
        <v>8</v>
      </c>
    </row>
    <row r="36" spans="1:25">
      <c r="A36" s="29">
        <v>43</v>
      </c>
      <c r="B36" s="11" t="s">
        <v>73</v>
      </c>
      <c r="C36" s="29">
        <v>12367</v>
      </c>
      <c r="D36" s="29">
        <v>1984</v>
      </c>
      <c r="E36" s="11" t="s">
        <v>72</v>
      </c>
      <c r="F36" s="12"/>
      <c r="G36" s="12"/>
      <c r="H36" s="12">
        <v>1.2962962962962963E-2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  <c r="N36" s="29"/>
      <c r="O36" s="29"/>
      <c r="P36" s="29"/>
      <c r="Q36" s="29"/>
      <c r="R36" s="29"/>
      <c r="S36" s="29">
        <f t="shared" si="0"/>
        <v>0</v>
      </c>
      <c r="T36" s="12">
        <f t="shared" si="1"/>
        <v>0</v>
      </c>
      <c r="U36" s="12">
        <f t="shared" si="2"/>
        <v>1.2962962962962963E-2</v>
      </c>
      <c r="V36" s="29">
        <v>25</v>
      </c>
      <c r="W36" s="13">
        <f t="shared" si="3"/>
        <v>1.2389380530973451</v>
      </c>
      <c r="X36" s="29"/>
      <c r="Y36" s="11">
        <v>7</v>
      </c>
    </row>
    <row r="37" spans="1:25">
      <c r="A37" s="29">
        <v>50</v>
      </c>
      <c r="B37" s="11" t="s">
        <v>137</v>
      </c>
      <c r="C37" s="29">
        <v>52268</v>
      </c>
      <c r="D37" s="29">
        <v>1961</v>
      </c>
      <c r="E37" s="11" t="s">
        <v>122</v>
      </c>
      <c r="F37" s="30"/>
      <c r="G37" s="30"/>
      <c r="H37" s="12">
        <v>1.275462962962963E-2</v>
      </c>
      <c r="I37" s="29">
        <v>1</v>
      </c>
      <c r="J37" s="29">
        <v>1</v>
      </c>
      <c r="K37" s="29">
        <v>0</v>
      </c>
      <c r="L37" s="29">
        <v>0</v>
      </c>
      <c r="M37" s="29">
        <v>0</v>
      </c>
      <c r="N37" s="29"/>
      <c r="O37" s="29"/>
      <c r="P37" s="29"/>
      <c r="Q37" s="29"/>
      <c r="R37" s="29"/>
      <c r="S37" s="29">
        <f t="shared" si="0"/>
        <v>0.4</v>
      </c>
      <c r="T37" s="12">
        <f t="shared" si="1"/>
        <v>2.7777777777777778E-4</v>
      </c>
      <c r="U37" s="12">
        <f t="shared" si="2"/>
        <v>1.3032407407407407E-2</v>
      </c>
      <c r="V37" s="29">
        <v>26</v>
      </c>
      <c r="W37" s="13">
        <f t="shared" si="3"/>
        <v>1.2455752212389379</v>
      </c>
      <c r="X37" s="29"/>
      <c r="Y37" s="11">
        <v>6</v>
      </c>
    </row>
    <row r="38" spans="1:25">
      <c r="A38" s="29">
        <v>36</v>
      </c>
      <c r="B38" s="11" t="s">
        <v>103</v>
      </c>
      <c r="C38" s="29">
        <v>68788</v>
      </c>
      <c r="D38" s="29">
        <v>1968</v>
      </c>
      <c r="E38" s="11" t="s">
        <v>100</v>
      </c>
      <c r="F38" s="12"/>
      <c r="G38" s="12"/>
      <c r="H38" s="12">
        <v>1.2627314814814815E-2</v>
      </c>
      <c r="I38" s="29">
        <v>0</v>
      </c>
      <c r="J38" s="29">
        <v>1</v>
      </c>
      <c r="K38" s="29">
        <v>1</v>
      </c>
      <c r="L38" s="29">
        <v>1</v>
      </c>
      <c r="M38" s="29">
        <v>0</v>
      </c>
      <c r="N38" s="29"/>
      <c r="O38" s="29"/>
      <c r="P38" s="29"/>
      <c r="Q38" s="29"/>
      <c r="R38" s="29"/>
      <c r="S38" s="29">
        <f t="shared" si="0"/>
        <v>0.6</v>
      </c>
      <c r="T38" s="12">
        <f t="shared" si="1"/>
        <v>4.1666666666666664E-4</v>
      </c>
      <c r="U38" s="12">
        <f t="shared" si="2"/>
        <v>1.3043981481481481E-2</v>
      </c>
      <c r="V38" s="29">
        <v>27</v>
      </c>
      <c r="W38" s="13">
        <f t="shared" si="3"/>
        <v>1.2466814159292035</v>
      </c>
      <c r="X38" s="29"/>
      <c r="Y38" s="11">
        <v>5</v>
      </c>
    </row>
    <row r="39" spans="1:25">
      <c r="A39" s="10">
        <v>52</v>
      </c>
      <c r="B39" s="11" t="s">
        <v>124</v>
      </c>
      <c r="C39" s="10">
        <v>55332</v>
      </c>
      <c r="D39" s="10">
        <v>1965</v>
      </c>
      <c r="E39" s="11" t="s">
        <v>122</v>
      </c>
      <c r="F39" s="12"/>
      <c r="G39" s="12"/>
      <c r="H39" s="12">
        <v>1.3101851851851852E-2</v>
      </c>
      <c r="I39" s="29">
        <v>0</v>
      </c>
      <c r="J39" s="10">
        <v>0</v>
      </c>
      <c r="K39" s="10">
        <v>0</v>
      </c>
      <c r="L39" s="10">
        <v>0</v>
      </c>
      <c r="M39" s="10">
        <v>0</v>
      </c>
      <c r="N39" s="10"/>
      <c r="O39" s="10"/>
      <c r="P39" s="10"/>
      <c r="Q39" s="10"/>
      <c r="R39" s="10"/>
      <c r="S39" s="28">
        <f t="shared" si="0"/>
        <v>0</v>
      </c>
      <c r="T39" s="12">
        <f t="shared" si="1"/>
        <v>0</v>
      </c>
      <c r="U39" s="12">
        <f t="shared" si="2"/>
        <v>1.3101851851851852E-2</v>
      </c>
      <c r="V39" s="10">
        <v>28</v>
      </c>
      <c r="W39" s="13">
        <f t="shared" si="3"/>
        <v>1.2522123893805308</v>
      </c>
      <c r="X39" s="10"/>
      <c r="Y39" s="11">
        <v>4</v>
      </c>
    </row>
    <row r="40" spans="1:25">
      <c r="A40" s="29">
        <v>55</v>
      </c>
      <c r="B40" s="11" t="s">
        <v>134</v>
      </c>
      <c r="C40" s="29">
        <v>750687</v>
      </c>
      <c r="D40" s="11">
        <v>1989</v>
      </c>
      <c r="E40" s="11" t="s">
        <v>135</v>
      </c>
      <c r="F40" s="30"/>
      <c r="G40" s="30"/>
      <c r="H40" s="12">
        <v>1.1157407407407408E-2</v>
      </c>
      <c r="I40" s="29">
        <v>3</v>
      </c>
      <c r="J40" s="29">
        <v>3</v>
      </c>
      <c r="K40" s="29">
        <v>3</v>
      </c>
      <c r="L40" s="29">
        <v>3</v>
      </c>
      <c r="M40" s="29">
        <v>3</v>
      </c>
      <c r="N40" s="29"/>
      <c r="O40" s="29"/>
      <c r="P40" s="29"/>
      <c r="Q40" s="29"/>
      <c r="R40" s="29"/>
      <c r="S40" s="29">
        <f t="shared" si="0"/>
        <v>3</v>
      </c>
      <c r="T40" s="12">
        <f t="shared" si="1"/>
        <v>2.0833333333333333E-3</v>
      </c>
      <c r="U40" s="12">
        <f t="shared" si="2"/>
        <v>1.324074074074074E-2</v>
      </c>
      <c r="V40" s="29">
        <v>29</v>
      </c>
      <c r="W40" s="13">
        <f t="shared" ref="W40:W41" si="4">U40/U$12</f>
        <v>1.2654867256637168</v>
      </c>
      <c r="X40" s="11"/>
      <c r="Y40" s="11">
        <v>3</v>
      </c>
    </row>
    <row r="41" spans="1:25">
      <c r="A41" s="31">
        <v>44</v>
      </c>
      <c r="B41" s="11" t="s">
        <v>74</v>
      </c>
      <c r="C41" s="31">
        <v>106236</v>
      </c>
      <c r="D41" s="31">
        <v>1991</v>
      </c>
      <c r="E41" s="11" t="s">
        <v>72</v>
      </c>
      <c r="F41" s="32"/>
      <c r="G41" s="32"/>
      <c r="H41" s="12">
        <v>1.4444444444444446E-2</v>
      </c>
      <c r="I41" s="31">
        <v>2</v>
      </c>
      <c r="J41" s="31">
        <v>2</v>
      </c>
      <c r="K41" s="31">
        <v>1</v>
      </c>
      <c r="L41" s="31">
        <v>1</v>
      </c>
      <c r="M41" s="31">
        <v>2</v>
      </c>
      <c r="N41" s="31"/>
      <c r="O41" s="31"/>
      <c r="P41" s="31"/>
      <c r="Q41" s="31"/>
      <c r="R41" s="31"/>
      <c r="S41" s="31">
        <f t="shared" si="0"/>
        <v>1.6</v>
      </c>
      <c r="T41" s="12">
        <f t="shared" si="1"/>
        <v>1.1111111111111111E-3</v>
      </c>
      <c r="U41" s="12">
        <f t="shared" si="2"/>
        <v>1.5555555555555557E-2</v>
      </c>
      <c r="V41" s="31">
        <v>30</v>
      </c>
      <c r="W41" s="13">
        <f t="shared" si="4"/>
        <v>1.4867256637168142</v>
      </c>
      <c r="X41" s="31"/>
      <c r="Y41" s="11">
        <v>2</v>
      </c>
    </row>
    <row r="42" spans="1:25" ht="15">
      <c r="B42" s="19" t="s">
        <v>24</v>
      </c>
      <c r="C42" s="16" t="s">
        <v>51</v>
      </c>
      <c r="D42" s="16"/>
      <c r="E42" s="16"/>
      <c r="F42" s="17"/>
      <c r="G42" s="17"/>
    </row>
    <row r="43" spans="1:25">
      <c r="C43" s="33" t="s">
        <v>25</v>
      </c>
      <c r="D43" s="33"/>
      <c r="E43" s="33"/>
      <c r="F43" s="33"/>
      <c r="G43" s="33"/>
    </row>
    <row r="44" spans="1:25">
      <c r="C44" s="3"/>
      <c r="D44" s="3"/>
      <c r="E44" s="3"/>
    </row>
    <row r="46" spans="1:25" ht="15">
      <c r="B46" s="19" t="s">
        <v>26</v>
      </c>
      <c r="C46" s="16" t="s">
        <v>96</v>
      </c>
      <c r="D46" s="16"/>
      <c r="E46" s="16"/>
      <c r="F46" s="17"/>
      <c r="G46" s="17"/>
    </row>
    <row r="47" spans="1:25">
      <c r="C47" s="33" t="s">
        <v>25</v>
      </c>
      <c r="D47" s="33"/>
      <c r="E47" s="33"/>
      <c r="F47" s="33"/>
      <c r="G47" s="33"/>
    </row>
  </sheetData>
  <sortState ref="A12:U41">
    <sortCondition ref="U12"/>
  </sortState>
  <mergeCells count="7">
    <mergeCell ref="C47:G47"/>
    <mergeCell ref="A4:X4"/>
    <mergeCell ref="A5:X5"/>
    <mergeCell ref="A6:X6"/>
    <mergeCell ref="A8:X8"/>
    <mergeCell ref="A9:X9"/>
    <mergeCell ref="C43:G43"/>
  </mergeCells>
  <printOptions horizontalCentered="1"/>
  <pageMargins left="0.59055118110236227" right="0.59055118110236227" top="0.59055118110236227" bottom="0.39370078740157483" header="0.31496062992125984" footer="0.31496062992125984"/>
  <pageSetup paperSize="9" scale="88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72"/>
  <sheetViews>
    <sheetView tabSelected="1" zoomScale="70" zoomScaleNormal="70" workbookViewId="0">
      <selection activeCell="A4" sqref="A4:Y4"/>
    </sheetView>
  </sheetViews>
  <sheetFormatPr defaultColWidth="9.140625" defaultRowHeight="12.75"/>
  <cols>
    <col min="1" max="1" width="35" style="2" customWidth="1"/>
    <col min="2" max="2" width="34.85546875" style="2" customWidth="1"/>
    <col min="3" max="3" width="7.28515625" style="2" customWidth="1"/>
    <col min="4" max="6" width="10.7109375" style="2" customWidth="1"/>
    <col min="7" max="16384" width="9.140625" style="2"/>
  </cols>
  <sheetData>
    <row r="1" spans="1:25" s="57" customFormat="1" ht="15"/>
    <row r="2" spans="1:25" s="57" customFormat="1" ht="15">
      <c r="A2" s="58" t="s">
        <v>95</v>
      </c>
      <c r="B2" s="59"/>
      <c r="C2" s="59"/>
      <c r="D2" s="58"/>
      <c r="E2" s="58"/>
      <c r="F2" s="60" t="s">
        <v>50</v>
      </c>
    </row>
    <row r="4" spans="1:25" ht="18">
      <c r="A4" s="36" t="s">
        <v>98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</row>
    <row r="5" spans="1:25" s="18" customFormat="1" ht="20.25">
      <c r="A5" s="34" t="s">
        <v>30</v>
      </c>
      <c r="B5" s="34"/>
      <c r="C5" s="34"/>
      <c r="D5" s="34"/>
      <c r="E5" s="34"/>
      <c r="F5" s="34"/>
    </row>
    <row r="7" spans="1:25" ht="15">
      <c r="A7" s="35" t="s">
        <v>1</v>
      </c>
      <c r="B7" s="35"/>
      <c r="C7" s="35"/>
      <c r="D7" s="35"/>
      <c r="E7" s="35"/>
      <c r="F7" s="35"/>
    </row>
    <row r="8" spans="1:25" ht="15">
      <c r="A8" s="35" t="s">
        <v>2</v>
      </c>
      <c r="B8" s="35"/>
      <c r="C8" s="35"/>
      <c r="D8" s="35"/>
      <c r="E8" s="35"/>
      <c r="F8" s="35"/>
    </row>
    <row r="11" spans="1:25" s="9" customFormat="1" ht="15.75">
      <c r="A11" s="37" t="s">
        <v>4</v>
      </c>
      <c r="B11" s="38" t="s">
        <v>32</v>
      </c>
      <c r="C11" s="39"/>
      <c r="D11" s="40"/>
      <c r="E11" s="37" t="s">
        <v>31</v>
      </c>
      <c r="F11" s="37" t="s">
        <v>11</v>
      </c>
    </row>
    <row r="12" spans="1:25" ht="31.5">
      <c r="A12" s="41"/>
      <c r="B12" s="42" t="s">
        <v>3</v>
      </c>
      <c r="C12" s="42" t="s">
        <v>131</v>
      </c>
      <c r="D12" s="42" t="s">
        <v>88</v>
      </c>
      <c r="E12" s="41"/>
      <c r="F12" s="41"/>
    </row>
    <row r="13" spans="1:25" ht="15.75">
      <c r="A13" s="43" t="s">
        <v>86</v>
      </c>
      <c r="B13" s="44" t="s">
        <v>136</v>
      </c>
      <c r="C13" s="44">
        <v>5</v>
      </c>
      <c r="D13" s="45">
        <v>45</v>
      </c>
      <c r="E13" s="43">
        <f>SUM(D13:D16)</f>
        <v>194</v>
      </c>
      <c r="F13" s="43">
        <v>3</v>
      </c>
    </row>
    <row r="14" spans="1:25" ht="15.75">
      <c r="A14" s="46"/>
      <c r="B14" s="44" t="s">
        <v>55</v>
      </c>
      <c r="C14" s="44">
        <v>6</v>
      </c>
      <c r="D14" s="45">
        <v>80</v>
      </c>
      <c r="E14" s="46"/>
      <c r="F14" s="46"/>
    </row>
    <row r="15" spans="1:25" ht="15.75">
      <c r="A15" s="46"/>
      <c r="B15" s="44" t="s">
        <v>66</v>
      </c>
      <c r="C15" s="44">
        <v>7</v>
      </c>
      <c r="D15" s="45">
        <v>45</v>
      </c>
      <c r="E15" s="46"/>
      <c r="F15" s="46"/>
    </row>
    <row r="16" spans="1:25" ht="15.75">
      <c r="A16" s="46"/>
      <c r="B16" s="44" t="s">
        <v>67</v>
      </c>
      <c r="C16" s="44">
        <v>8</v>
      </c>
      <c r="D16" s="45">
        <v>24</v>
      </c>
      <c r="E16" s="46"/>
      <c r="F16" s="46"/>
    </row>
    <row r="17" spans="1:6" ht="15.75">
      <c r="A17" s="43" t="s">
        <v>69</v>
      </c>
      <c r="B17" s="44" t="s">
        <v>56</v>
      </c>
      <c r="C17" s="44">
        <v>21</v>
      </c>
      <c r="D17" s="45">
        <v>80</v>
      </c>
      <c r="E17" s="43">
        <f>SUM(D17:D20)</f>
        <v>132</v>
      </c>
      <c r="F17" s="43">
        <v>5</v>
      </c>
    </row>
    <row r="18" spans="1:6" ht="15.75">
      <c r="A18" s="46"/>
      <c r="B18" s="44" t="s">
        <v>57</v>
      </c>
      <c r="C18" s="44">
        <v>22</v>
      </c>
      <c r="D18" s="45">
        <v>16</v>
      </c>
      <c r="E18" s="46"/>
      <c r="F18" s="46"/>
    </row>
    <row r="19" spans="1:6" ht="15.75">
      <c r="A19" s="46"/>
      <c r="B19" s="44" t="s">
        <v>70</v>
      </c>
      <c r="C19" s="44">
        <v>23</v>
      </c>
      <c r="D19" s="45">
        <v>19</v>
      </c>
      <c r="E19" s="46"/>
      <c r="F19" s="46"/>
    </row>
    <row r="20" spans="1:6" ht="15.75">
      <c r="A20" s="46"/>
      <c r="B20" s="47" t="s">
        <v>71</v>
      </c>
      <c r="C20" s="47">
        <v>24</v>
      </c>
      <c r="D20" s="48">
        <v>17</v>
      </c>
      <c r="E20" s="46"/>
      <c r="F20" s="46"/>
    </row>
    <row r="21" spans="1:6" ht="15.75">
      <c r="A21" s="49" t="s">
        <v>82</v>
      </c>
      <c r="B21" s="44" t="s">
        <v>64</v>
      </c>
      <c r="C21" s="44">
        <v>9</v>
      </c>
      <c r="D21" s="45">
        <v>32</v>
      </c>
      <c r="E21" s="43">
        <f>SUM(D21:D24)</f>
        <v>102</v>
      </c>
      <c r="F21" s="43">
        <v>7</v>
      </c>
    </row>
    <row r="22" spans="1:6" ht="15.75">
      <c r="A22" s="49"/>
      <c r="B22" s="44" t="s">
        <v>65</v>
      </c>
      <c r="C22" s="44">
        <v>10</v>
      </c>
      <c r="D22" s="45">
        <v>40</v>
      </c>
      <c r="E22" s="46"/>
      <c r="F22" s="46"/>
    </row>
    <row r="23" spans="1:6" ht="15.75">
      <c r="A23" s="49"/>
      <c r="B23" s="44" t="s">
        <v>84</v>
      </c>
      <c r="C23" s="44">
        <v>11</v>
      </c>
      <c r="D23" s="45">
        <v>18</v>
      </c>
      <c r="E23" s="46"/>
      <c r="F23" s="46"/>
    </row>
    <row r="24" spans="1:6" ht="15.75">
      <c r="A24" s="49"/>
      <c r="B24" s="44" t="s">
        <v>83</v>
      </c>
      <c r="C24" s="44">
        <v>12</v>
      </c>
      <c r="D24" s="45">
        <v>12</v>
      </c>
      <c r="E24" s="46"/>
      <c r="F24" s="50"/>
    </row>
    <row r="25" spans="1:6" ht="15.75">
      <c r="A25" s="49" t="s">
        <v>79</v>
      </c>
      <c r="B25" s="44" t="s">
        <v>62</v>
      </c>
      <c r="C25" s="44">
        <v>25</v>
      </c>
      <c r="D25" s="45">
        <v>19</v>
      </c>
      <c r="E25" s="43">
        <f>SUM(D25:D28)</f>
        <v>111</v>
      </c>
      <c r="F25" s="43">
        <v>6</v>
      </c>
    </row>
    <row r="26" spans="1:6" ht="15.75">
      <c r="A26" s="49"/>
      <c r="B26" s="44" t="s">
        <v>63</v>
      </c>
      <c r="C26" s="44">
        <v>26</v>
      </c>
      <c r="D26" s="45">
        <v>22</v>
      </c>
      <c r="E26" s="46"/>
      <c r="F26" s="46"/>
    </row>
    <row r="27" spans="1:6" ht="15.75">
      <c r="A27" s="49"/>
      <c r="B27" s="44" t="s">
        <v>80</v>
      </c>
      <c r="C27" s="44">
        <v>27</v>
      </c>
      <c r="D27" s="45">
        <v>10</v>
      </c>
      <c r="E27" s="46"/>
      <c r="F27" s="46"/>
    </row>
    <row r="28" spans="1:6" ht="15.75">
      <c r="A28" s="49"/>
      <c r="B28" s="44" t="s">
        <v>81</v>
      </c>
      <c r="C28" s="44">
        <v>28</v>
      </c>
      <c r="D28" s="45">
        <v>60</v>
      </c>
      <c r="E28" s="46"/>
      <c r="F28" s="50"/>
    </row>
    <row r="29" spans="1:6" ht="15.75">
      <c r="A29" s="43" t="s">
        <v>106</v>
      </c>
      <c r="B29" s="44" t="s">
        <v>105</v>
      </c>
      <c r="C29" s="44">
        <v>29</v>
      </c>
      <c r="D29" s="45">
        <v>15</v>
      </c>
      <c r="E29" s="43">
        <f>SUM(D29:D32)</f>
        <v>53</v>
      </c>
      <c r="F29" s="43">
        <v>10</v>
      </c>
    </row>
    <row r="30" spans="1:6" ht="15.75">
      <c r="A30" s="46"/>
      <c r="B30" s="44" t="s">
        <v>107</v>
      </c>
      <c r="C30" s="44">
        <v>30</v>
      </c>
      <c r="D30" s="45">
        <v>17</v>
      </c>
      <c r="E30" s="46"/>
      <c r="F30" s="46"/>
    </row>
    <row r="31" spans="1:6" ht="15.75">
      <c r="A31" s="46"/>
      <c r="B31" s="44" t="s">
        <v>108</v>
      </c>
      <c r="C31" s="44">
        <v>31</v>
      </c>
      <c r="D31" s="45">
        <v>8</v>
      </c>
      <c r="E31" s="46"/>
      <c r="F31" s="46"/>
    </row>
    <row r="32" spans="1:6" ht="15.75">
      <c r="A32" s="50"/>
      <c r="B32" s="44" t="s">
        <v>109</v>
      </c>
      <c r="C32" s="44">
        <v>32</v>
      </c>
      <c r="D32" s="45">
        <v>13</v>
      </c>
      <c r="E32" s="46"/>
      <c r="F32" s="50"/>
    </row>
    <row r="33" spans="1:6" ht="15.75">
      <c r="A33" s="43" t="s">
        <v>94</v>
      </c>
      <c r="B33" s="44" t="s">
        <v>89</v>
      </c>
      <c r="C33" s="44">
        <v>1</v>
      </c>
      <c r="D33" s="45">
        <v>100</v>
      </c>
      <c r="E33" s="43">
        <f>SUM(D33:D36)</f>
        <v>260</v>
      </c>
      <c r="F33" s="43">
        <v>1</v>
      </c>
    </row>
    <row r="34" spans="1:6" ht="15.75">
      <c r="A34" s="46"/>
      <c r="B34" s="44" t="s">
        <v>91</v>
      </c>
      <c r="C34" s="44">
        <v>2</v>
      </c>
      <c r="D34" s="45">
        <v>20</v>
      </c>
      <c r="E34" s="46"/>
      <c r="F34" s="46"/>
    </row>
    <row r="35" spans="1:6" ht="15.75">
      <c r="A35" s="46"/>
      <c r="B35" s="44" t="s">
        <v>92</v>
      </c>
      <c r="C35" s="44">
        <v>3</v>
      </c>
      <c r="D35" s="45">
        <v>40</v>
      </c>
      <c r="E35" s="46"/>
      <c r="F35" s="46"/>
    </row>
    <row r="36" spans="1:6" ht="15.75">
      <c r="A36" s="50"/>
      <c r="B36" s="44" t="s">
        <v>93</v>
      </c>
      <c r="C36" s="44">
        <v>4</v>
      </c>
      <c r="D36" s="45">
        <v>100</v>
      </c>
      <c r="E36" s="46"/>
      <c r="F36" s="50"/>
    </row>
    <row r="37" spans="1:6" ht="15.75">
      <c r="A37" s="43" t="s">
        <v>111</v>
      </c>
      <c r="B37" s="44" t="s">
        <v>110</v>
      </c>
      <c r="C37" s="44">
        <v>17</v>
      </c>
      <c r="D37" s="45">
        <v>28</v>
      </c>
      <c r="E37" s="43">
        <f>SUM(D37:D40)</f>
        <v>166</v>
      </c>
      <c r="F37" s="43">
        <v>4</v>
      </c>
    </row>
    <row r="38" spans="1:6" ht="15.75">
      <c r="A38" s="46"/>
      <c r="B38" s="44" t="s">
        <v>112</v>
      </c>
      <c r="C38" s="44">
        <v>18</v>
      </c>
      <c r="D38" s="45">
        <v>60</v>
      </c>
      <c r="E38" s="46"/>
      <c r="F38" s="46"/>
    </row>
    <row r="39" spans="1:6" ht="15.75">
      <c r="A39" s="46"/>
      <c r="B39" s="44" t="s">
        <v>113</v>
      </c>
      <c r="C39" s="44">
        <v>19</v>
      </c>
      <c r="D39" s="45">
        <v>28</v>
      </c>
      <c r="E39" s="46"/>
      <c r="F39" s="46"/>
    </row>
    <row r="40" spans="1:6" ht="15.75">
      <c r="A40" s="50"/>
      <c r="B40" s="44" t="s">
        <v>114</v>
      </c>
      <c r="C40" s="44">
        <v>20</v>
      </c>
      <c r="D40" s="45">
        <v>50</v>
      </c>
      <c r="E40" s="46"/>
      <c r="F40" s="50"/>
    </row>
    <row r="41" spans="1:6" ht="15.75">
      <c r="A41" s="43" t="s">
        <v>104</v>
      </c>
      <c r="B41" s="44" t="s">
        <v>99</v>
      </c>
      <c r="C41" s="44">
        <v>33</v>
      </c>
      <c r="D41" s="45">
        <v>18</v>
      </c>
      <c r="E41" s="43">
        <f>SUM(D41:D44)</f>
        <v>46</v>
      </c>
      <c r="F41" s="43">
        <v>11</v>
      </c>
    </row>
    <row r="42" spans="1:6" ht="15.75">
      <c r="A42" s="46"/>
      <c r="B42" s="44" t="s">
        <v>101</v>
      </c>
      <c r="C42" s="44">
        <v>34</v>
      </c>
      <c r="D42" s="45">
        <v>14</v>
      </c>
      <c r="E42" s="46"/>
      <c r="F42" s="46"/>
    </row>
    <row r="43" spans="1:6" ht="15.75">
      <c r="A43" s="46"/>
      <c r="B43" s="44" t="s">
        <v>102</v>
      </c>
      <c r="C43" s="44">
        <v>35</v>
      </c>
      <c r="D43" s="45">
        <v>9</v>
      </c>
      <c r="E43" s="46"/>
      <c r="F43" s="46"/>
    </row>
    <row r="44" spans="1:6" ht="15.75">
      <c r="A44" s="50"/>
      <c r="B44" s="44" t="s">
        <v>103</v>
      </c>
      <c r="C44" s="44">
        <v>36</v>
      </c>
      <c r="D44" s="45">
        <v>5</v>
      </c>
      <c r="E44" s="46"/>
      <c r="F44" s="50"/>
    </row>
    <row r="45" spans="1:6" ht="15.75">
      <c r="A45" s="43" t="s">
        <v>72</v>
      </c>
      <c r="B45" s="44" t="s">
        <v>58</v>
      </c>
      <c r="C45" s="44">
        <v>41</v>
      </c>
      <c r="D45" s="45">
        <v>9</v>
      </c>
      <c r="E45" s="43">
        <f>SUM(D45:D48)</f>
        <v>26</v>
      </c>
      <c r="F45" s="43">
        <v>13</v>
      </c>
    </row>
    <row r="46" spans="1:6" ht="15.75">
      <c r="A46" s="46"/>
      <c r="B46" s="44" t="s">
        <v>59</v>
      </c>
      <c r="C46" s="44">
        <v>42</v>
      </c>
      <c r="D46" s="45">
        <v>8</v>
      </c>
      <c r="E46" s="46"/>
      <c r="F46" s="46"/>
    </row>
    <row r="47" spans="1:6" ht="15.75">
      <c r="A47" s="46"/>
      <c r="B47" s="44" t="s">
        <v>73</v>
      </c>
      <c r="C47" s="44">
        <v>43</v>
      </c>
      <c r="D47" s="45">
        <v>7</v>
      </c>
      <c r="E47" s="46"/>
      <c r="F47" s="46"/>
    </row>
    <row r="48" spans="1:6" ht="15.75">
      <c r="A48" s="46"/>
      <c r="B48" s="44" t="s">
        <v>74</v>
      </c>
      <c r="C48" s="44">
        <v>44</v>
      </c>
      <c r="D48" s="45">
        <v>2</v>
      </c>
      <c r="E48" s="46"/>
      <c r="F48" s="50"/>
    </row>
    <row r="49" spans="1:6" ht="15.75">
      <c r="A49" s="43" t="s">
        <v>130</v>
      </c>
      <c r="B49" s="44" t="s">
        <v>127</v>
      </c>
      <c r="C49" s="44">
        <v>45</v>
      </c>
      <c r="D49" s="45">
        <v>24</v>
      </c>
      <c r="E49" s="43">
        <f>SUM(D49:D52)</f>
        <v>71</v>
      </c>
      <c r="F49" s="43">
        <v>8</v>
      </c>
    </row>
    <row r="50" spans="1:6" ht="15.75">
      <c r="A50" s="46"/>
      <c r="B50" s="44" t="s">
        <v>128</v>
      </c>
      <c r="C50" s="44">
        <v>46</v>
      </c>
      <c r="D50" s="45">
        <v>11</v>
      </c>
      <c r="E50" s="46"/>
      <c r="F50" s="46"/>
    </row>
    <row r="51" spans="1:6" ht="15.75">
      <c r="A51" s="46"/>
      <c r="B51" s="44" t="s">
        <v>125</v>
      </c>
      <c r="C51" s="44">
        <v>48</v>
      </c>
      <c r="D51" s="45">
        <v>16</v>
      </c>
      <c r="E51" s="46"/>
      <c r="F51" s="46"/>
    </row>
    <row r="52" spans="1:6" ht="15.75">
      <c r="A52" s="50"/>
      <c r="B52" s="44" t="s">
        <v>126</v>
      </c>
      <c r="C52" s="44">
        <v>47</v>
      </c>
      <c r="D52" s="45">
        <v>20</v>
      </c>
      <c r="E52" s="46"/>
      <c r="F52" s="50"/>
    </row>
    <row r="53" spans="1:6" ht="15.75">
      <c r="A53" s="49" t="s">
        <v>122</v>
      </c>
      <c r="B53" s="44"/>
      <c r="C53" s="44">
        <v>49</v>
      </c>
      <c r="D53" s="45"/>
      <c r="E53" s="43">
        <f>SUM(D53:D56)</f>
        <v>25</v>
      </c>
      <c r="F53" s="43">
        <v>12</v>
      </c>
    </row>
    <row r="54" spans="1:6" ht="15.75">
      <c r="A54" s="49"/>
      <c r="B54" s="44" t="s">
        <v>137</v>
      </c>
      <c r="C54" s="44">
        <v>50</v>
      </c>
      <c r="D54" s="45">
        <v>6</v>
      </c>
      <c r="E54" s="46"/>
      <c r="F54" s="46"/>
    </row>
    <row r="55" spans="1:6" ht="15.75">
      <c r="A55" s="49"/>
      <c r="B55" s="44" t="s">
        <v>123</v>
      </c>
      <c r="C55" s="44">
        <v>51</v>
      </c>
      <c r="D55" s="45">
        <v>15</v>
      </c>
      <c r="E55" s="46"/>
      <c r="F55" s="46"/>
    </row>
    <row r="56" spans="1:6" ht="15.75">
      <c r="A56" s="49"/>
      <c r="B56" s="44" t="s">
        <v>124</v>
      </c>
      <c r="C56" s="44">
        <v>52</v>
      </c>
      <c r="D56" s="45">
        <v>4</v>
      </c>
      <c r="E56" s="46"/>
      <c r="F56" s="50"/>
    </row>
    <row r="57" spans="1:6" ht="15.75">
      <c r="A57" s="46" t="s">
        <v>132</v>
      </c>
      <c r="B57" s="44" t="s">
        <v>120</v>
      </c>
      <c r="C57" s="44">
        <v>37</v>
      </c>
      <c r="D57" s="45">
        <v>10</v>
      </c>
      <c r="E57" s="43">
        <f>SUM(D57:D60)</f>
        <v>68</v>
      </c>
      <c r="F57" s="43">
        <v>9</v>
      </c>
    </row>
    <row r="58" spans="1:6" ht="15.75">
      <c r="A58" s="46"/>
      <c r="B58" s="44" t="s">
        <v>121</v>
      </c>
      <c r="C58" s="44">
        <v>38</v>
      </c>
      <c r="D58" s="45">
        <v>12</v>
      </c>
      <c r="E58" s="46"/>
      <c r="F58" s="46"/>
    </row>
    <row r="59" spans="1:6" ht="15.75">
      <c r="A59" s="46"/>
      <c r="B59" s="44" t="s">
        <v>118</v>
      </c>
      <c r="C59" s="44">
        <v>39</v>
      </c>
      <c r="D59" s="45">
        <v>14</v>
      </c>
      <c r="E59" s="46"/>
      <c r="F59" s="46"/>
    </row>
    <row r="60" spans="1:6" ht="15.75">
      <c r="A60" s="50"/>
      <c r="B60" s="44" t="s">
        <v>119</v>
      </c>
      <c r="C60" s="44">
        <v>40</v>
      </c>
      <c r="D60" s="45">
        <v>32</v>
      </c>
      <c r="E60" s="46"/>
      <c r="F60" s="50"/>
    </row>
    <row r="61" spans="1:6" ht="15.75">
      <c r="A61" s="49" t="s">
        <v>87</v>
      </c>
      <c r="B61" s="44" t="s">
        <v>60</v>
      </c>
      <c r="C61" s="44">
        <v>13</v>
      </c>
      <c r="D61" s="45">
        <v>50</v>
      </c>
      <c r="E61" s="49">
        <f>SUM(D61:D64)</f>
        <v>202</v>
      </c>
      <c r="F61" s="49">
        <v>2</v>
      </c>
    </row>
    <row r="62" spans="1:6" ht="15.75">
      <c r="A62" s="49"/>
      <c r="B62" s="44" t="s">
        <v>61</v>
      </c>
      <c r="C62" s="44">
        <v>14</v>
      </c>
      <c r="D62" s="45">
        <v>36</v>
      </c>
      <c r="E62" s="49"/>
      <c r="F62" s="49"/>
    </row>
    <row r="63" spans="1:6" ht="15.75">
      <c r="A63" s="49"/>
      <c r="B63" s="44" t="s">
        <v>75</v>
      </c>
      <c r="C63" s="44">
        <v>15</v>
      </c>
      <c r="D63" s="45">
        <v>36</v>
      </c>
      <c r="E63" s="49"/>
      <c r="F63" s="49"/>
    </row>
    <row r="64" spans="1:6" ht="15.75">
      <c r="A64" s="49"/>
      <c r="B64" s="44" t="s">
        <v>77</v>
      </c>
      <c r="C64" s="44">
        <v>16</v>
      </c>
      <c r="D64" s="45">
        <v>80</v>
      </c>
      <c r="E64" s="49"/>
      <c r="F64" s="49"/>
    </row>
    <row r="67" spans="1:6" ht="15.75">
      <c r="A67" s="51" t="s">
        <v>34</v>
      </c>
      <c r="B67" s="52" t="s">
        <v>52</v>
      </c>
      <c r="C67" s="52"/>
      <c r="D67" s="52"/>
      <c r="E67" s="53"/>
      <c r="F67" s="53"/>
    </row>
    <row r="68" spans="1:6" ht="15.75">
      <c r="A68" s="51"/>
      <c r="B68" s="54" t="s">
        <v>25</v>
      </c>
      <c r="C68" s="54"/>
      <c r="D68" s="54"/>
      <c r="E68" s="53"/>
      <c r="F68" s="53"/>
    </row>
    <row r="69" spans="1:6" ht="15.75">
      <c r="A69" s="51"/>
      <c r="B69" s="55"/>
      <c r="C69" s="55"/>
      <c r="D69" s="55"/>
      <c r="E69" s="53"/>
      <c r="F69" s="53"/>
    </row>
    <row r="70" spans="1:6" ht="15.75">
      <c r="A70" s="51"/>
      <c r="B70" s="53"/>
      <c r="C70" s="53"/>
      <c r="D70" s="53"/>
      <c r="E70" s="53"/>
      <c r="F70" s="53"/>
    </row>
    <row r="71" spans="1:6" s="14" customFormat="1" ht="15.75">
      <c r="A71" s="51" t="s">
        <v>33</v>
      </c>
      <c r="B71" s="52" t="s">
        <v>97</v>
      </c>
      <c r="C71" s="52"/>
      <c r="D71" s="52"/>
      <c r="E71" s="56"/>
      <c r="F71" s="53"/>
    </row>
    <row r="72" spans="1:6" s="14" customFormat="1" ht="15.75">
      <c r="A72" s="53"/>
      <c r="B72" s="54" t="s">
        <v>25</v>
      </c>
      <c r="C72" s="54"/>
      <c r="D72" s="54"/>
      <c r="E72" s="56"/>
      <c r="F72" s="53"/>
    </row>
  </sheetData>
  <mergeCells count="49">
    <mergeCell ref="A33:A36"/>
    <mergeCell ref="E33:E36"/>
    <mergeCell ref="F33:F36"/>
    <mergeCell ref="A57:A60"/>
    <mergeCell ref="E57:E60"/>
    <mergeCell ref="F57:F60"/>
    <mergeCell ref="A53:A56"/>
    <mergeCell ref="E53:E56"/>
    <mergeCell ref="F53:F56"/>
    <mergeCell ref="A49:A52"/>
    <mergeCell ref="E49:E52"/>
    <mergeCell ref="F49:F52"/>
    <mergeCell ref="A21:A24"/>
    <mergeCell ref="A25:A28"/>
    <mergeCell ref="E21:E24"/>
    <mergeCell ref="A4:Y4"/>
    <mergeCell ref="A41:A44"/>
    <mergeCell ref="E41:E44"/>
    <mergeCell ref="F41:F44"/>
    <mergeCell ref="A29:A32"/>
    <mergeCell ref="E29:E32"/>
    <mergeCell ref="F29:F32"/>
    <mergeCell ref="A37:A40"/>
    <mergeCell ref="E37:E40"/>
    <mergeCell ref="F37:F40"/>
    <mergeCell ref="F21:F24"/>
    <mergeCell ref="E25:E28"/>
    <mergeCell ref="F25:F28"/>
    <mergeCell ref="E13:E16"/>
    <mergeCell ref="F13:F16"/>
    <mergeCell ref="A17:A20"/>
    <mergeCell ref="E17:E20"/>
    <mergeCell ref="F17:F20"/>
    <mergeCell ref="B68:D68"/>
    <mergeCell ref="B72:D72"/>
    <mergeCell ref="A7:F7"/>
    <mergeCell ref="A8:F8"/>
    <mergeCell ref="A5:F5"/>
    <mergeCell ref="A45:A48"/>
    <mergeCell ref="A61:A64"/>
    <mergeCell ref="E45:E48"/>
    <mergeCell ref="A11:A12"/>
    <mergeCell ref="B11:D11"/>
    <mergeCell ref="E11:E12"/>
    <mergeCell ref="F11:F12"/>
    <mergeCell ref="F45:F48"/>
    <mergeCell ref="E61:E64"/>
    <mergeCell ref="F61:F64"/>
    <mergeCell ref="A13:A16"/>
  </mergeCells>
  <printOptions horizontalCentered="1"/>
  <pageMargins left="0.59055118110236227" right="0.59055118110236227" top="0.39370078740157483" bottom="0.39370078740157483" header="0.31496062992125984" footer="0.31496062992125984"/>
  <pageSetup paperSize="9" scale="31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3"/>
  <sheetViews>
    <sheetView workbookViewId="0">
      <selection activeCell="G4" sqref="G4"/>
    </sheetView>
  </sheetViews>
  <sheetFormatPr defaultColWidth="9.140625" defaultRowHeight="15"/>
  <cols>
    <col min="1" max="1" width="2.7109375" style="1" customWidth="1"/>
    <col min="2" max="2" width="80.7109375" style="20" customWidth="1"/>
    <col min="3" max="16384" width="9.140625" style="20"/>
  </cols>
  <sheetData>
    <row r="1" spans="1:2">
      <c r="A1" s="1">
        <v>1</v>
      </c>
      <c r="B1" s="20" t="s">
        <v>41</v>
      </c>
    </row>
    <row r="2" spans="1:2" ht="30">
      <c r="A2" s="1">
        <v>2</v>
      </c>
      <c r="B2" s="21" t="s">
        <v>46</v>
      </c>
    </row>
    <row r="3" spans="1:2" ht="60">
      <c r="A3" s="1">
        <v>3</v>
      </c>
      <c r="B3" s="21" t="s">
        <v>42</v>
      </c>
    </row>
    <row r="4" spans="1:2" ht="30">
      <c r="A4" s="1">
        <v>4</v>
      </c>
      <c r="B4" s="21" t="s">
        <v>35</v>
      </c>
    </row>
    <row r="5" spans="1:2" ht="30">
      <c r="A5" s="1">
        <v>5</v>
      </c>
      <c r="B5" s="21" t="s">
        <v>36</v>
      </c>
    </row>
    <row r="6" spans="1:2">
      <c r="A6" s="1">
        <v>6</v>
      </c>
      <c r="B6" s="20" t="s">
        <v>37</v>
      </c>
    </row>
    <row r="7" spans="1:2" ht="45">
      <c r="A7" s="1">
        <v>7</v>
      </c>
      <c r="B7" s="21" t="s">
        <v>43</v>
      </c>
    </row>
    <row r="8" spans="1:2" ht="45">
      <c r="A8" s="1">
        <v>8</v>
      </c>
      <c r="B8" s="21" t="s">
        <v>47</v>
      </c>
    </row>
    <row r="9" spans="1:2">
      <c r="A9" s="1">
        <v>9</v>
      </c>
      <c r="B9" s="21" t="s">
        <v>39</v>
      </c>
    </row>
    <row r="10" spans="1:2">
      <c r="A10" s="1">
        <v>10</v>
      </c>
      <c r="B10" s="20" t="s">
        <v>38</v>
      </c>
    </row>
    <row r="11" spans="1:2" ht="30">
      <c r="A11" s="1">
        <v>11</v>
      </c>
      <c r="B11" s="21" t="s">
        <v>44</v>
      </c>
    </row>
    <row r="12" spans="1:2">
      <c r="A12" s="1">
        <v>12</v>
      </c>
      <c r="B12" s="20" t="s">
        <v>45</v>
      </c>
    </row>
    <row r="13" spans="1:2">
      <c r="A13" s="1">
        <v>13</v>
      </c>
      <c r="B13" s="20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мужчины</vt:lpstr>
      <vt:lpstr>женщины</vt:lpstr>
      <vt:lpstr>команды</vt:lpstr>
      <vt:lpstr>инструкция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2021-06-21T05:11:13Z</dcterms:modified>
</cp:coreProperties>
</file>